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Segundo trimestre\Cuadros Excel Impresión (Valores)\"/>
    </mc:Choice>
  </mc:AlternateContent>
  <bookViews>
    <workbookView xWindow="0" yWindow="0" windowWidth="21600" windowHeight="9735"/>
  </bookViews>
  <sheets>
    <sheet name="Cuadro 3 RCN" sheetId="17" r:id="rId1"/>
  </sheets>
  <definedNames>
    <definedName name="_xlnm.Print_Area" localSheetId="0">'Cuadro 3 RCN'!$A$1:$P$112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17" l="1"/>
  <c r="H104" i="17"/>
  <c r="C104" i="17"/>
  <c r="M103" i="17"/>
  <c r="H103" i="17"/>
  <c r="C103" i="17"/>
  <c r="M102" i="17"/>
  <c r="M99" i="17" s="1"/>
  <c r="H102" i="17"/>
  <c r="C102" i="17"/>
  <c r="M101" i="17"/>
  <c r="H101" i="17"/>
  <c r="C101" i="17"/>
  <c r="M100" i="17"/>
  <c r="H100" i="17"/>
  <c r="C100" i="17"/>
  <c r="C99" i="17" s="1"/>
  <c r="O99" i="17"/>
  <c r="N99" i="17"/>
  <c r="L99" i="17"/>
  <c r="L93" i="17" s="1"/>
  <c r="K99" i="17"/>
  <c r="J99" i="17"/>
  <c r="I99" i="17"/>
  <c r="H99" i="17"/>
  <c r="G99" i="17"/>
  <c r="F99" i="17"/>
  <c r="E99" i="17"/>
  <c r="D99" i="17"/>
  <c r="D93" i="17" s="1"/>
  <c r="M98" i="17"/>
  <c r="H98" i="17"/>
  <c r="C98" i="17"/>
  <c r="M97" i="17"/>
  <c r="H97" i="17"/>
  <c r="C97" i="17"/>
  <c r="C94" i="17" s="1"/>
  <c r="C93" i="17" s="1"/>
  <c r="M96" i="17"/>
  <c r="H96" i="17"/>
  <c r="C96" i="17"/>
  <c r="M95" i="17"/>
  <c r="H95" i="17"/>
  <c r="H94" i="17" s="1"/>
  <c r="H93" i="17" s="1"/>
  <c r="C95" i="17"/>
  <c r="O94" i="17"/>
  <c r="N94" i="17"/>
  <c r="M94" i="17"/>
  <c r="L94" i="17"/>
  <c r="K94" i="17"/>
  <c r="J94" i="17"/>
  <c r="I94" i="17"/>
  <c r="I93" i="17" s="1"/>
  <c r="G94" i="17"/>
  <c r="F94" i="17"/>
  <c r="E94" i="17"/>
  <c r="E93" i="17" s="1"/>
  <c r="D94" i="17"/>
  <c r="O93" i="17"/>
  <c r="N93" i="17"/>
  <c r="K93" i="17"/>
  <c r="J93" i="17"/>
  <c r="G93" i="17"/>
  <c r="F93" i="17"/>
  <c r="M92" i="17"/>
  <c r="H92" i="17"/>
  <c r="C92" i="17"/>
  <c r="M91" i="17"/>
  <c r="H91" i="17"/>
  <c r="H90" i="17" s="1"/>
  <c r="C91" i="17"/>
  <c r="O90" i="17"/>
  <c r="N90" i="17"/>
  <c r="M90" i="17"/>
  <c r="L90" i="17"/>
  <c r="K90" i="17"/>
  <c r="J90" i="17"/>
  <c r="I90" i="17"/>
  <c r="G90" i="17"/>
  <c r="F90" i="17"/>
  <c r="E90" i="17"/>
  <c r="D90" i="17"/>
  <c r="C90" i="17"/>
  <c r="M89" i="17"/>
  <c r="H89" i="17"/>
  <c r="H86" i="17" s="1"/>
  <c r="C89" i="17"/>
  <c r="M88" i="17"/>
  <c r="H88" i="17"/>
  <c r="C88" i="17"/>
  <c r="M87" i="17"/>
  <c r="M86" i="17" s="1"/>
  <c r="H87" i="17"/>
  <c r="C87" i="17"/>
  <c r="O86" i="17"/>
  <c r="O81" i="17" s="1"/>
  <c r="O80" i="17" s="1"/>
  <c r="O78" i="17" s="1"/>
  <c r="N86" i="17"/>
  <c r="L86" i="17"/>
  <c r="L81" i="17" s="1"/>
  <c r="L80" i="17" s="1"/>
  <c r="L78" i="17" s="1"/>
  <c r="K86" i="17"/>
  <c r="K81" i="17" s="1"/>
  <c r="K80" i="17" s="1"/>
  <c r="K78" i="17" s="1"/>
  <c r="J86" i="17"/>
  <c r="I86" i="17"/>
  <c r="G86" i="17"/>
  <c r="G81" i="17" s="1"/>
  <c r="G80" i="17" s="1"/>
  <c r="G78" i="17" s="1"/>
  <c r="F86" i="17"/>
  <c r="E86" i="17"/>
  <c r="D86" i="17"/>
  <c r="D81" i="17" s="1"/>
  <c r="D80" i="17" s="1"/>
  <c r="D78" i="17" s="1"/>
  <c r="C86" i="17"/>
  <c r="M85" i="17"/>
  <c r="H85" i="17"/>
  <c r="C85" i="17"/>
  <c r="C82" i="17" s="1"/>
  <c r="C81" i="17" s="1"/>
  <c r="C80" i="17" s="1"/>
  <c r="C78" i="17" s="1"/>
  <c r="M84" i="17"/>
  <c r="M82" i="17" s="1"/>
  <c r="H84" i="17"/>
  <c r="C84" i="17"/>
  <c r="M83" i="17"/>
  <c r="H83" i="17"/>
  <c r="H82" i="17" s="1"/>
  <c r="C83" i="17"/>
  <c r="O82" i="17"/>
  <c r="N82" i="17"/>
  <c r="L82" i="17"/>
  <c r="K82" i="17"/>
  <c r="J82" i="17"/>
  <c r="I82" i="17"/>
  <c r="I81" i="17" s="1"/>
  <c r="I80" i="17" s="1"/>
  <c r="I78" i="17" s="1"/>
  <c r="G82" i="17"/>
  <c r="F82" i="17"/>
  <c r="E82" i="17"/>
  <c r="E81" i="17" s="1"/>
  <c r="D82" i="17"/>
  <c r="N81" i="17"/>
  <c r="N80" i="17" s="1"/>
  <c r="N78" i="17" s="1"/>
  <c r="J81" i="17"/>
  <c r="J80" i="17" s="1"/>
  <c r="J78" i="17" s="1"/>
  <c r="F81" i="17"/>
  <c r="F80" i="17" s="1"/>
  <c r="F78" i="17" s="1"/>
  <c r="M79" i="17"/>
  <c r="H79" i="17"/>
  <c r="C79" i="17"/>
  <c r="M77" i="17"/>
  <c r="H77" i="17"/>
  <c r="C77" i="17"/>
  <c r="M76" i="17"/>
  <c r="H76" i="17"/>
  <c r="C76" i="17"/>
  <c r="M75" i="17"/>
  <c r="H75" i="17"/>
  <c r="C75" i="17"/>
  <c r="M74" i="17"/>
  <c r="H74" i="17"/>
  <c r="C74" i="17"/>
  <c r="C73" i="17" s="1"/>
  <c r="O73" i="17"/>
  <c r="N73" i="17"/>
  <c r="M73" i="17"/>
  <c r="L73" i="17"/>
  <c r="K73" i="17"/>
  <c r="J73" i="17"/>
  <c r="I73" i="17"/>
  <c r="H73" i="17"/>
  <c r="G73" i="17"/>
  <c r="F73" i="17"/>
  <c r="E73" i="17"/>
  <c r="D73" i="17"/>
  <c r="M72" i="17"/>
  <c r="H72" i="17"/>
  <c r="H69" i="17" s="1"/>
  <c r="H67" i="17" s="1"/>
  <c r="C72" i="17"/>
  <c r="C69" i="17" s="1"/>
  <c r="C67" i="17" s="1"/>
  <c r="M71" i="17"/>
  <c r="H71" i="17"/>
  <c r="C71" i="17"/>
  <c r="M70" i="17"/>
  <c r="M69" i="17" s="1"/>
  <c r="H70" i="17"/>
  <c r="C70" i="17"/>
  <c r="O69" i="17"/>
  <c r="N69" i="17"/>
  <c r="L69" i="17"/>
  <c r="K69" i="17"/>
  <c r="J69" i="17"/>
  <c r="I69" i="17"/>
  <c r="G69" i="17"/>
  <c r="F69" i="17"/>
  <c r="E69" i="17"/>
  <c r="D69" i="17"/>
  <c r="M68" i="17"/>
  <c r="H68" i="17"/>
  <c r="C68" i="17"/>
  <c r="O67" i="17"/>
  <c r="O59" i="17" s="1"/>
  <c r="N67" i="17"/>
  <c r="N59" i="17" s="1"/>
  <c r="L67" i="17"/>
  <c r="K67" i="17"/>
  <c r="K59" i="17" s="1"/>
  <c r="J67" i="17"/>
  <c r="J59" i="17" s="1"/>
  <c r="I67" i="17"/>
  <c r="G67" i="17"/>
  <c r="G59" i="17" s="1"/>
  <c r="F67" i="17"/>
  <c r="F59" i="17" s="1"/>
  <c r="E67" i="17"/>
  <c r="D67" i="17"/>
  <c r="M65" i="17"/>
  <c r="M62" i="17" s="1"/>
  <c r="M60" i="17" s="1"/>
  <c r="H65" i="17"/>
  <c r="C65" i="17"/>
  <c r="M64" i="17"/>
  <c r="H64" i="17"/>
  <c r="C64" i="17"/>
  <c r="M63" i="17"/>
  <c r="H63" i="17"/>
  <c r="C63" i="17"/>
  <c r="C62" i="17" s="1"/>
  <c r="O62" i="17"/>
  <c r="N62" i="17"/>
  <c r="L62" i="17"/>
  <c r="K62" i="17"/>
  <c r="J62" i="17"/>
  <c r="I62" i="17"/>
  <c r="H62" i="17"/>
  <c r="G62" i="17"/>
  <c r="F62" i="17"/>
  <c r="E62" i="17"/>
  <c r="D62" i="17"/>
  <c r="M61" i="17"/>
  <c r="H61" i="17"/>
  <c r="C61" i="17"/>
  <c r="O60" i="17"/>
  <c r="N60" i="17"/>
  <c r="L60" i="17"/>
  <c r="L59" i="17" s="1"/>
  <c r="K60" i="17"/>
  <c r="J60" i="17"/>
  <c r="I60" i="17"/>
  <c r="H60" i="17"/>
  <c r="H59" i="17" s="1"/>
  <c r="G60" i="17"/>
  <c r="F60" i="17"/>
  <c r="E60" i="17"/>
  <c r="D60" i="17"/>
  <c r="D59" i="17" s="1"/>
  <c r="I59" i="17"/>
  <c r="E59" i="17"/>
  <c r="M58" i="17"/>
  <c r="H58" i="17"/>
  <c r="C58" i="17"/>
  <c r="M57" i="17"/>
  <c r="H57" i="17"/>
  <c r="C57" i="17"/>
  <c r="M56" i="17"/>
  <c r="H56" i="17"/>
  <c r="C56" i="17"/>
  <c r="M55" i="17"/>
  <c r="H55" i="17"/>
  <c r="C55" i="17"/>
  <c r="M54" i="17"/>
  <c r="H54" i="17"/>
  <c r="C54" i="17"/>
  <c r="M53" i="17"/>
  <c r="H53" i="17"/>
  <c r="C53" i="17"/>
  <c r="M52" i="17"/>
  <c r="H52" i="17"/>
  <c r="C52" i="17"/>
  <c r="M51" i="17"/>
  <c r="H51" i="17"/>
  <c r="C51" i="17"/>
  <c r="M50" i="17"/>
  <c r="M47" i="17" s="1"/>
  <c r="H50" i="17"/>
  <c r="H47" i="17" s="1"/>
  <c r="C50" i="17"/>
  <c r="M49" i="17"/>
  <c r="H49" i="17"/>
  <c r="C49" i="17"/>
  <c r="M48" i="17"/>
  <c r="H48" i="17"/>
  <c r="C48" i="17"/>
  <c r="O47" i="17"/>
  <c r="O34" i="17" s="1"/>
  <c r="N47" i="17"/>
  <c r="L47" i="17"/>
  <c r="L34" i="17" s="1"/>
  <c r="K47" i="17"/>
  <c r="K34" i="17" s="1"/>
  <c r="J47" i="17"/>
  <c r="I47" i="17"/>
  <c r="G47" i="17"/>
  <c r="G34" i="17" s="1"/>
  <c r="F47" i="17"/>
  <c r="E47" i="17"/>
  <c r="D47" i="17"/>
  <c r="D34" i="17" s="1"/>
  <c r="C47" i="17"/>
  <c r="M46" i="17"/>
  <c r="H46" i="17"/>
  <c r="C46" i="17"/>
  <c r="M45" i="17"/>
  <c r="H45" i="17"/>
  <c r="C45" i="17"/>
  <c r="M44" i="17"/>
  <c r="H44" i="17"/>
  <c r="C44" i="17"/>
  <c r="M43" i="17"/>
  <c r="H43" i="17"/>
  <c r="C43" i="17"/>
  <c r="M42" i="17"/>
  <c r="H42" i="17"/>
  <c r="C42" i="17"/>
  <c r="M41" i="17"/>
  <c r="H41" i="17"/>
  <c r="C41" i="17"/>
  <c r="M40" i="17"/>
  <c r="H40" i="17"/>
  <c r="C40" i="17"/>
  <c r="M39" i="17"/>
  <c r="H39" i="17"/>
  <c r="C39" i="17"/>
  <c r="M38" i="17"/>
  <c r="H38" i="17"/>
  <c r="C38" i="17"/>
  <c r="C35" i="17" s="1"/>
  <c r="C34" i="17" s="1"/>
  <c r="M37" i="17"/>
  <c r="M35" i="17" s="1"/>
  <c r="H37" i="17"/>
  <c r="C37" i="17"/>
  <c r="M36" i="17"/>
  <c r="H36" i="17"/>
  <c r="H35" i="17" s="1"/>
  <c r="C36" i="17"/>
  <c r="O35" i="17"/>
  <c r="N35" i="17"/>
  <c r="N21" i="17" s="1"/>
  <c r="L35" i="17"/>
  <c r="K35" i="17"/>
  <c r="J35" i="17"/>
  <c r="J21" i="17" s="1"/>
  <c r="I35" i="17"/>
  <c r="I34" i="17" s="1"/>
  <c r="G35" i="17"/>
  <c r="F35" i="17"/>
  <c r="F21" i="17" s="1"/>
  <c r="E35" i="17"/>
  <c r="E34" i="17" s="1"/>
  <c r="D35" i="17"/>
  <c r="N34" i="17"/>
  <c r="J34" i="17"/>
  <c r="F34" i="17"/>
  <c r="M33" i="17"/>
  <c r="H33" i="17"/>
  <c r="C33" i="17"/>
  <c r="M32" i="17"/>
  <c r="M29" i="17" s="1"/>
  <c r="M22" i="17" s="1"/>
  <c r="H32" i="17"/>
  <c r="H29" i="17" s="1"/>
  <c r="C32" i="17"/>
  <c r="M31" i="17"/>
  <c r="H31" i="17"/>
  <c r="C31" i="17"/>
  <c r="C29" i="17" s="1"/>
  <c r="C22" i="17" s="1"/>
  <c r="C19" i="17" s="1"/>
  <c r="C16" i="17" s="1"/>
  <c r="M30" i="17"/>
  <c r="H30" i="17"/>
  <c r="C30" i="17"/>
  <c r="O29" i="17"/>
  <c r="O23" i="17" s="1"/>
  <c r="N29" i="17"/>
  <c r="L29" i="17"/>
  <c r="L22" i="17" s="1"/>
  <c r="L19" i="17" s="1"/>
  <c r="L16" i="17" s="1"/>
  <c r="K29" i="17"/>
  <c r="K23" i="17" s="1"/>
  <c r="J29" i="17"/>
  <c r="I29" i="17"/>
  <c r="G29" i="17"/>
  <c r="G23" i="17" s="1"/>
  <c r="F29" i="17"/>
  <c r="E29" i="17"/>
  <c r="D29" i="17"/>
  <c r="D22" i="17" s="1"/>
  <c r="D19" i="17" s="1"/>
  <c r="D16" i="17" s="1"/>
  <c r="M28" i="17"/>
  <c r="H28" i="17"/>
  <c r="C28" i="17"/>
  <c r="M27" i="17"/>
  <c r="M24" i="17" s="1"/>
  <c r="H27" i="17"/>
  <c r="C27" i="17"/>
  <c r="M26" i="17"/>
  <c r="H26" i="17"/>
  <c r="H24" i="17" s="1"/>
  <c r="C26" i="17"/>
  <c r="M25" i="17"/>
  <c r="H25" i="17"/>
  <c r="C25" i="17"/>
  <c r="C24" i="17" s="1"/>
  <c r="O24" i="17"/>
  <c r="N24" i="17"/>
  <c r="L24" i="17"/>
  <c r="L23" i="17" s="1"/>
  <c r="K24" i="17"/>
  <c r="J24" i="17"/>
  <c r="I24" i="17"/>
  <c r="I21" i="17" s="1"/>
  <c r="G24" i="17"/>
  <c r="F24" i="17"/>
  <c r="E24" i="17"/>
  <c r="E21" i="17" s="1"/>
  <c r="D24" i="17"/>
  <c r="D23" i="17" s="1"/>
  <c r="N23" i="17"/>
  <c r="J23" i="17"/>
  <c r="I23" i="17"/>
  <c r="F23" i="17"/>
  <c r="E23" i="17"/>
  <c r="N22" i="17"/>
  <c r="N19" i="17" s="1"/>
  <c r="N16" i="17" s="1"/>
  <c r="J22" i="17"/>
  <c r="J19" i="17" s="1"/>
  <c r="J16" i="17" s="1"/>
  <c r="I22" i="17"/>
  <c r="F22" i="17"/>
  <c r="F19" i="17" s="1"/>
  <c r="F16" i="17" s="1"/>
  <c r="E22" i="17"/>
  <c r="O21" i="17"/>
  <c r="K21" i="17"/>
  <c r="G21" i="17"/>
  <c r="I19" i="17"/>
  <c r="I16" i="17" s="1"/>
  <c r="E19" i="17"/>
  <c r="E16" i="17" s="1"/>
  <c r="F18" i="17" l="1"/>
  <c r="F20" i="17"/>
  <c r="M59" i="17"/>
  <c r="E80" i="17"/>
  <c r="E78" i="17" s="1"/>
  <c r="C23" i="17"/>
  <c r="C21" i="17"/>
  <c r="H23" i="17"/>
  <c r="H21" i="17"/>
  <c r="M21" i="17"/>
  <c r="M23" i="17"/>
  <c r="H34" i="17"/>
  <c r="M34" i="17"/>
  <c r="M67" i="17"/>
  <c r="M19" i="17" s="1"/>
  <c r="M16" i="17" s="1"/>
  <c r="K20" i="17"/>
  <c r="I18" i="17"/>
  <c r="I20" i="17"/>
  <c r="J20" i="17"/>
  <c r="J18" i="17"/>
  <c r="O20" i="17"/>
  <c r="E18" i="17"/>
  <c r="E20" i="17"/>
  <c r="H22" i="17"/>
  <c r="H19" i="17" s="1"/>
  <c r="H16" i="17" s="1"/>
  <c r="N20" i="17"/>
  <c r="N18" i="17"/>
  <c r="C60" i="17"/>
  <c r="C59" i="17" s="1"/>
  <c r="H81" i="17"/>
  <c r="H80" i="17" s="1"/>
  <c r="H78" i="17" s="1"/>
  <c r="M81" i="17"/>
  <c r="M93" i="17"/>
  <c r="G18" i="17"/>
  <c r="K18" i="17"/>
  <c r="O18" i="17"/>
  <c r="D21" i="17"/>
  <c r="L21" i="17"/>
  <c r="G22" i="17"/>
  <c r="G19" i="17" s="1"/>
  <c r="G16" i="17" s="1"/>
  <c r="K22" i="17"/>
  <c r="K19" i="17" s="1"/>
  <c r="K16" i="17" s="1"/>
  <c r="O22" i="17"/>
  <c r="O19" i="17" s="1"/>
  <c r="O16" i="17" s="1"/>
  <c r="K14" i="17" l="1"/>
  <c r="K105" i="17" s="1"/>
  <c r="K17" i="17"/>
  <c r="K15" i="17"/>
  <c r="I14" i="17"/>
  <c r="I105" i="17" s="1"/>
  <c r="I17" i="17"/>
  <c r="I15" i="17"/>
  <c r="L18" i="17"/>
  <c r="L20" i="17"/>
  <c r="G15" i="17"/>
  <c r="G14" i="17"/>
  <c r="G105" i="17" s="1"/>
  <c r="G17" i="17"/>
  <c r="G20" i="17"/>
  <c r="J17" i="17"/>
  <c r="J15" i="17"/>
  <c r="J14" i="17"/>
  <c r="J105" i="17" s="1"/>
  <c r="C20" i="17"/>
  <c r="C18" i="17"/>
  <c r="D18" i="17"/>
  <c r="D20" i="17"/>
  <c r="N17" i="17"/>
  <c r="N15" i="17"/>
  <c r="N14" i="17"/>
  <c r="N105" i="17" s="1"/>
  <c r="M18" i="17"/>
  <c r="M20" i="17"/>
  <c r="F17" i="17"/>
  <c r="F14" i="17"/>
  <c r="F105" i="17" s="1"/>
  <c r="F15" i="17"/>
  <c r="O15" i="17"/>
  <c r="O14" i="17"/>
  <c r="O105" i="17" s="1"/>
  <c r="O17" i="17"/>
  <c r="M80" i="17"/>
  <c r="M78" i="17" s="1"/>
  <c r="E14" i="17"/>
  <c r="E105" i="17" s="1"/>
  <c r="E15" i="17"/>
  <c r="E17" i="17"/>
  <c r="H20" i="17"/>
  <c r="H18" i="17"/>
  <c r="D15" i="17" l="1"/>
  <c r="D14" i="17"/>
  <c r="D105" i="17" s="1"/>
  <c r="D17" i="17"/>
  <c r="H15" i="17"/>
  <c r="H17" i="17"/>
  <c r="H14" i="17"/>
  <c r="H105" i="17" s="1"/>
  <c r="M14" i="17"/>
  <c r="M105" i="17" s="1"/>
  <c r="M17" i="17"/>
  <c r="M15" i="17"/>
  <c r="L15" i="17"/>
  <c r="L14" i="17"/>
  <c r="L105" i="17" s="1"/>
  <c r="L17" i="17"/>
  <c r="C15" i="17"/>
  <c r="C14" i="17" s="1"/>
  <c r="C105" i="17" s="1"/>
  <c r="C17" i="17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<sst xmlns="http://schemas.openxmlformats.org/spreadsheetml/2006/main" count="134" uniqueCount="96">
  <si>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</si>
  <si>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</si>
  <si>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</si>
  <si>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</si>
  <si>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</si>
  <si>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</si>
  <si>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</si>
  <si>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</si>
  <si>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</si>
  <si>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</si>
  <si>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</si>
  <si>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</si>
  <si>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</si>
  <si>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</si>
  <si>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</si>
  <si>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</si>
  <si>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</si>
  <si>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</si>
  <si>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</si>
  <si>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</si>
  <si>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</si>
  <si>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</si>
  <si>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</si>
  <si>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</si>
  <si>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</si>
  <si>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</si>
  <si>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</si>
  <si>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</si>
  <si>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</si>
  <si>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</si>
  <si>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</si>
  <si>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</si>
  <si>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</si>
  <si>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</si>
  <si>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</si>
  <si>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</si>
  <si>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</si>
  <si>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</si>
  <si>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</si>
  <si>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</si>
  <si>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</si>
  <si>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</si>
  <si>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</si>
  <si>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</si>
  <si>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</si>
  <si>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</si>
  <si>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</si>
  <si>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</si>
  <si>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</si>
  <si>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</si>
  <si>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</si>
  <si>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</si>
  <si>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</si>
  <si>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</si>
  <si>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</si>
  <si>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</si>
  <si>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</si>
  <si>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</si>
  <si>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</si>
  <si>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</si>
  <si>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</si>
  <si>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</si>
  <si>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</si>
  <si>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</si>
  <si>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</si>
  <si>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</si>
  <si>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</si>
  <si>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</si>
  <si>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</si>
  <si>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</si>
  <si>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</si>
  <si>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</si>
  <si>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</si>
  <si>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</si>
  <si>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</si>
  <si>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</si>
  <si>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</si>
  <si>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</si>
  <si>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</si>
  <si>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</si>
  <si>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</si>
  <si>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</si>
  <si>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</si>
  <si>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</si>
  <si>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</si>
  <si>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</si>
  <si>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</si>
  <si>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</si>
  <si>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</si>
  <si>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 xml:space="preserve">      C.  Renta (neta) (Continuación):</t>
  </si>
  <si>
    <t>Línea núm.</t>
  </si>
  <si>
    <t>2019 (P)</t>
  </si>
  <si>
    <t>2020 (P)</t>
  </si>
  <si>
    <t>2021 (E)</t>
  </si>
  <si>
    <t>semestre</t>
  </si>
  <si>
    <t>DE PANAMÁ, SEGÚN PARTIDA: AÑOS 2019-20 Y PRIMER SEMESTRE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</si>
</sst>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4" borderId="2" xfId="0" applyNumberFormat="1" applyFont="1" applyFill="1" applyBorder="1" applyAlignment="1"/>
    <xf numFmtId="0" fontId="1" fillId="4" borderId="3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0.7109375" style="19" customWidth="1"/>
    <col min="4" max="7" width="8.7109375" style="19" customWidth="1"/>
    <col min="8" max="15" width="13.28515625" style="19" customWidth="1"/>
    <col min="16" max="16" width="6.7109375" style="19" customWidth="1"/>
    <col min="17" max="16384" width="11.42578125" style="19"/>
  </cols>
  <sheetData>
    <row r="1" spans="1:16" ht="12.75" customHeight="1" x14ac:dyDescent="0.2">
      <c r="A1" s="68" t="s">
        <v>12</v>
      </c>
      <c r="B1" s="68"/>
      <c r="C1" s="68"/>
      <c r="D1" s="68"/>
      <c r="E1" s="68"/>
      <c r="F1" s="68"/>
      <c r="G1" s="68"/>
      <c r="H1" s="68" t="s">
        <v>12</v>
      </c>
      <c r="I1" s="68"/>
      <c r="J1" s="68"/>
      <c r="K1" s="68"/>
      <c r="L1" s="68"/>
      <c r="M1" s="68"/>
      <c r="N1" s="68"/>
      <c r="O1" s="68"/>
      <c r="P1" s="68"/>
    </row>
    <row r="2" spans="1:16" ht="12.75" customHeight="1" x14ac:dyDescent="0.2">
      <c r="A2" s="69" t="s">
        <v>13</v>
      </c>
      <c r="B2" s="69"/>
      <c r="C2" s="69"/>
      <c r="D2" s="69"/>
      <c r="E2" s="69"/>
      <c r="F2" s="69"/>
      <c r="G2" s="69"/>
      <c r="H2" s="69" t="s">
        <v>13</v>
      </c>
      <c r="I2" s="69"/>
      <c r="J2" s="69"/>
      <c r="K2" s="69"/>
      <c r="L2" s="69"/>
      <c r="M2" s="69"/>
      <c r="N2" s="69"/>
      <c r="O2" s="69"/>
      <c r="P2" s="69"/>
    </row>
    <row r="3" spans="1:16" ht="12.75" customHeight="1" x14ac:dyDescent="0.2">
      <c r="A3" s="68" t="s">
        <v>14</v>
      </c>
      <c r="B3" s="68"/>
      <c r="C3" s="68"/>
      <c r="D3" s="68"/>
      <c r="E3" s="68"/>
      <c r="F3" s="68"/>
      <c r="G3" s="68"/>
      <c r="H3" s="68" t="s">
        <v>14</v>
      </c>
      <c r="I3" s="68"/>
      <c r="J3" s="68"/>
      <c r="K3" s="68"/>
      <c r="L3" s="68"/>
      <c r="M3" s="68"/>
      <c r="N3" s="68"/>
      <c r="O3" s="68"/>
      <c r="P3" s="68"/>
    </row>
    <row r="4" spans="1:16" ht="6" customHeight="1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s="20" customFormat="1" ht="12.75" customHeight="1" x14ac:dyDescent="0.2">
      <c r="A5" s="34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5" t="s">
        <v>0</v>
      </c>
    </row>
    <row r="6" spans="1:16" s="20" customFormat="1" ht="12.75" customHeight="1" x14ac:dyDescent="0.2">
      <c r="A6" s="34" t="s">
        <v>95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5" t="s">
        <v>95</v>
      </c>
    </row>
    <row r="7" spans="1:16" ht="6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16" ht="14.1" customHeight="1" x14ac:dyDescent="0.2">
      <c r="A8" s="40" t="s">
        <v>90</v>
      </c>
      <c r="B8" s="1"/>
      <c r="C8" s="43" t="s">
        <v>1</v>
      </c>
      <c r="D8" s="44"/>
      <c r="E8" s="44"/>
      <c r="F8" s="44"/>
      <c r="G8" s="45"/>
      <c r="H8" s="46" t="s">
        <v>1</v>
      </c>
      <c r="I8" s="47"/>
      <c r="J8" s="47"/>
      <c r="K8" s="47"/>
      <c r="L8" s="47"/>
      <c r="M8" s="47"/>
      <c r="N8" s="47"/>
      <c r="O8" s="48"/>
      <c r="P8" s="49" t="s">
        <v>90</v>
      </c>
    </row>
    <row r="9" spans="1:16" ht="14.1" customHeight="1" x14ac:dyDescent="0.2">
      <c r="A9" s="41"/>
      <c r="B9" s="2"/>
      <c r="C9" s="52" t="s">
        <v>2</v>
      </c>
      <c r="D9" s="53"/>
      <c r="E9" s="53"/>
      <c r="F9" s="53"/>
      <c r="G9" s="54"/>
      <c r="H9" s="55" t="s">
        <v>2</v>
      </c>
      <c r="I9" s="56"/>
      <c r="J9" s="56"/>
      <c r="K9" s="56"/>
      <c r="L9" s="56"/>
      <c r="M9" s="56"/>
      <c r="N9" s="56"/>
      <c r="O9" s="57"/>
      <c r="P9" s="50"/>
    </row>
    <row r="10" spans="1:16" ht="14.1" customHeight="1" x14ac:dyDescent="0.2">
      <c r="A10" s="41"/>
      <c r="B10" s="3" t="s">
        <v>3</v>
      </c>
      <c r="C10" s="55" t="s">
        <v>91</v>
      </c>
      <c r="D10" s="56"/>
      <c r="E10" s="56"/>
      <c r="F10" s="56"/>
      <c r="G10" s="57"/>
      <c r="H10" s="58" t="s">
        <v>92</v>
      </c>
      <c r="I10" s="59"/>
      <c r="J10" s="59"/>
      <c r="K10" s="59"/>
      <c r="L10" s="60"/>
      <c r="M10" s="58" t="s">
        <v>93</v>
      </c>
      <c r="N10" s="59"/>
      <c r="O10" s="60"/>
      <c r="P10" s="50"/>
    </row>
    <row r="11" spans="1:16" ht="14.1" customHeight="1" x14ac:dyDescent="0.2">
      <c r="A11" s="41"/>
      <c r="B11" s="2"/>
      <c r="C11" s="61" t="s">
        <v>4</v>
      </c>
      <c r="D11" s="62" t="s">
        <v>5</v>
      </c>
      <c r="E11" s="63"/>
      <c r="F11" s="63"/>
      <c r="G11" s="64"/>
      <c r="H11" s="61" t="s">
        <v>4</v>
      </c>
      <c r="I11" s="65" t="s">
        <v>5</v>
      </c>
      <c r="J11" s="66"/>
      <c r="K11" s="66"/>
      <c r="L11" s="67"/>
      <c r="M11" s="32" t="s">
        <v>6</v>
      </c>
      <c r="N11" s="65" t="s">
        <v>5</v>
      </c>
      <c r="O11" s="67"/>
      <c r="P11" s="50"/>
    </row>
    <row r="12" spans="1:16" ht="14.1" customHeight="1" x14ac:dyDescent="0.2">
      <c r="A12" s="42"/>
      <c r="B12" s="4"/>
      <c r="C12" s="52"/>
      <c r="D12" s="5" t="s">
        <v>6</v>
      </c>
      <c r="E12" s="5" t="s">
        <v>7</v>
      </c>
      <c r="F12" s="5" t="s">
        <v>8</v>
      </c>
      <c r="G12" s="5" t="s">
        <v>9</v>
      </c>
      <c r="H12" s="52"/>
      <c r="I12" s="5" t="s">
        <v>6</v>
      </c>
      <c r="J12" s="5" t="s">
        <v>7</v>
      </c>
      <c r="K12" s="5" t="s">
        <v>8</v>
      </c>
      <c r="L12" s="5" t="s">
        <v>9</v>
      </c>
      <c r="M12" s="31" t="s">
        <v>94</v>
      </c>
      <c r="N12" s="5" t="s">
        <v>6</v>
      </c>
      <c r="O12" s="5" t="s">
        <v>7</v>
      </c>
      <c r="P12" s="51"/>
    </row>
    <row r="13" spans="1:16" ht="6" customHeight="1" x14ac:dyDescent="0.2">
      <c r="A13" s="6"/>
      <c r="B13" s="18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7"/>
    </row>
    <row r="14" spans="1:16" ht="15.95" customHeight="1" x14ac:dyDescent="0.2">
      <c r="A14" s="8">
        <v>1</v>
      </c>
      <c r="B14" s="10" t="s">
        <v>17</v>
      </c>
      <c r="C14" s="12">
        <f>C15+C16</f>
        <v>-3327.1890060593723</v>
      </c>
      <c r="D14" s="12">
        <f t="shared" ref="D14:G14" si="0">D18+D19+D73</f>
        <v>-1029.3794313500014</v>
      </c>
      <c r="E14" s="12">
        <f t="shared" si="0"/>
        <v>-1565.0472920699992</v>
      </c>
      <c r="F14" s="12">
        <f t="shared" si="0"/>
        <v>-574.52498894999917</v>
      </c>
      <c r="G14" s="12">
        <f t="shared" si="0"/>
        <v>-158.23729368937427</v>
      </c>
      <c r="H14" s="12">
        <f>H18+H19+H73</f>
        <v>1204.3278043185005</v>
      </c>
      <c r="I14" s="12">
        <f t="shared" ref="I14:O14" si="1">I18+I19+I73</f>
        <v>287.75004336999837</v>
      </c>
      <c r="J14" s="12">
        <f t="shared" si="1"/>
        <v>184.95696260999912</v>
      </c>
      <c r="K14" s="12">
        <f t="shared" si="1"/>
        <v>115.7794736984996</v>
      </c>
      <c r="L14" s="12">
        <f t="shared" si="1"/>
        <v>615.84132464000174</v>
      </c>
      <c r="M14" s="12">
        <f t="shared" si="1"/>
        <v>-413.9437302699971</v>
      </c>
      <c r="N14" s="12">
        <f t="shared" si="1"/>
        <v>-230.70427732999983</v>
      </c>
      <c r="O14" s="12">
        <f t="shared" si="1"/>
        <v>-183.23945293999904</v>
      </c>
      <c r="P14" s="9">
        <v>1</v>
      </c>
    </row>
    <row r="15" spans="1:16" ht="14.1" customHeight="1" x14ac:dyDescent="0.2">
      <c r="A15" s="8">
        <v>2</v>
      </c>
      <c r="B15" s="30" t="s">
        <v>18</v>
      </c>
      <c r="C15" s="11">
        <f t="shared" ref="C15:O16" si="2">C18+C74</f>
        <v>31251.413721120625</v>
      </c>
      <c r="D15" s="11">
        <f t="shared" si="2"/>
        <v>7726.5204495299995</v>
      </c>
      <c r="E15" s="11">
        <f t="shared" si="2"/>
        <v>7671.3707168200017</v>
      </c>
      <c r="F15" s="11">
        <f t="shared" si="2"/>
        <v>7985.9517693200005</v>
      </c>
      <c r="G15" s="11">
        <f t="shared" si="2"/>
        <v>7867.5707854506263</v>
      </c>
      <c r="H15" s="11">
        <f t="shared" si="2"/>
        <v>21985.897830850001</v>
      </c>
      <c r="I15" s="11">
        <f t="shared" si="2"/>
        <v>6872.8152982299989</v>
      </c>
      <c r="J15" s="11">
        <f t="shared" si="2"/>
        <v>4078.1755890899994</v>
      </c>
      <c r="K15" s="11">
        <f t="shared" si="2"/>
        <v>5196.6333995799987</v>
      </c>
      <c r="L15" s="11">
        <f t="shared" si="2"/>
        <v>5838.2735439500011</v>
      </c>
      <c r="M15" s="11">
        <f t="shared" si="2"/>
        <v>13198.834575700001</v>
      </c>
      <c r="N15" s="11">
        <f t="shared" si="2"/>
        <v>6453.99677858</v>
      </c>
      <c r="O15" s="11">
        <f t="shared" si="2"/>
        <v>6744.8377971200007</v>
      </c>
      <c r="P15" s="9">
        <v>2</v>
      </c>
    </row>
    <row r="16" spans="1:16" ht="14.1" customHeight="1" x14ac:dyDescent="0.2">
      <c r="A16" s="8">
        <v>3</v>
      </c>
      <c r="B16" s="30" t="s">
        <v>19</v>
      </c>
      <c r="C16" s="11">
        <f t="shared" si="2"/>
        <v>-34578.602727179998</v>
      </c>
      <c r="D16" s="11">
        <f t="shared" si="2"/>
        <v>-8755.8998808800006</v>
      </c>
      <c r="E16" s="11">
        <f t="shared" si="2"/>
        <v>-9236.4180088900011</v>
      </c>
      <c r="F16" s="11">
        <f t="shared" si="2"/>
        <v>-8560.4767582699988</v>
      </c>
      <c r="G16" s="11">
        <f t="shared" si="2"/>
        <v>-8025.8080791399998</v>
      </c>
      <c r="H16" s="11">
        <f t="shared" si="2"/>
        <v>-20781.570026531499</v>
      </c>
      <c r="I16" s="11">
        <f t="shared" si="2"/>
        <v>-6585.0652548600001</v>
      </c>
      <c r="J16" s="11">
        <f t="shared" si="2"/>
        <v>-3893.2186264800002</v>
      </c>
      <c r="K16" s="11">
        <f t="shared" si="2"/>
        <v>-5080.8539258814999</v>
      </c>
      <c r="L16" s="11">
        <f t="shared" si="2"/>
        <v>-5222.4322193099988</v>
      </c>
      <c r="M16" s="11">
        <f t="shared" si="2"/>
        <v>-13612.778305969998</v>
      </c>
      <c r="N16" s="11">
        <f t="shared" si="2"/>
        <v>-6684.701055909999</v>
      </c>
      <c r="O16" s="11">
        <f t="shared" si="2"/>
        <v>-6928.0772500600006</v>
      </c>
      <c r="P16" s="9">
        <v>3</v>
      </c>
    </row>
    <row r="17" spans="1:16" ht="15" customHeight="1" x14ac:dyDescent="0.2">
      <c r="A17" s="8">
        <v>4</v>
      </c>
      <c r="B17" s="10" t="s">
        <v>20</v>
      </c>
      <c r="C17" s="12">
        <f>C18+C19</f>
        <v>-3295.855800059373</v>
      </c>
      <c r="D17" s="12">
        <f t="shared" ref="D17:O17" si="3">D18+D19</f>
        <v>-1011.2059423500014</v>
      </c>
      <c r="E17" s="12">
        <f t="shared" si="3"/>
        <v>-1552.7942930699992</v>
      </c>
      <c r="F17" s="12">
        <f t="shared" si="3"/>
        <v>-573.93193194999913</v>
      </c>
      <c r="G17" s="12">
        <f t="shared" si="3"/>
        <v>-157.92363268937424</v>
      </c>
      <c r="H17" s="12">
        <f t="shared" si="3"/>
        <v>1072.8112169185006</v>
      </c>
      <c r="I17" s="12">
        <f t="shared" si="3"/>
        <v>263.69804292999834</v>
      </c>
      <c r="J17" s="12">
        <f t="shared" si="3"/>
        <v>139.77443957999913</v>
      </c>
      <c r="K17" s="12">
        <f t="shared" si="3"/>
        <v>84.460816818499552</v>
      </c>
      <c r="L17" s="12">
        <f t="shared" si="3"/>
        <v>584.87791759000174</v>
      </c>
      <c r="M17" s="12">
        <f t="shared" si="3"/>
        <v>-606.84367898999699</v>
      </c>
      <c r="N17" s="12">
        <f t="shared" si="3"/>
        <v>-298.95411909999984</v>
      </c>
      <c r="O17" s="12">
        <f t="shared" si="3"/>
        <v>-307.88955988999896</v>
      </c>
      <c r="P17" s="9">
        <v>4</v>
      </c>
    </row>
    <row r="18" spans="1:16" ht="14.1" customHeight="1" x14ac:dyDescent="0.2">
      <c r="A18" s="8">
        <v>5</v>
      </c>
      <c r="B18" s="30" t="s">
        <v>21</v>
      </c>
      <c r="C18" s="11">
        <f>C21+C60</f>
        <v>30275.760014120624</v>
      </c>
      <c r="D18" s="11">
        <f t="shared" ref="D18:O18" si="4">D21+D60</f>
        <v>7494.0993395299993</v>
      </c>
      <c r="E18" s="11">
        <f t="shared" si="4"/>
        <v>7430.7973028200013</v>
      </c>
      <c r="F18" s="11">
        <f t="shared" si="4"/>
        <v>7732.8475383200002</v>
      </c>
      <c r="G18" s="11">
        <f t="shared" si="4"/>
        <v>7618.0158334506259</v>
      </c>
      <c r="H18" s="11">
        <f t="shared" si="4"/>
        <v>21236.855390659999</v>
      </c>
      <c r="I18" s="11">
        <f t="shared" si="4"/>
        <v>6655.2596876199987</v>
      </c>
      <c r="J18" s="11">
        <f t="shared" si="4"/>
        <v>3921.8943540399996</v>
      </c>
      <c r="K18" s="11">
        <f t="shared" si="4"/>
        <v>5023.782469329999</v>
      </c>
      <c r="L18" s="11">
        <f t="shared" si="4"/>
        <v>5635.9188796700009</v>
      </c>
      <c r="M18" s="11">
        <f t="shared" si="4"/>
        <v>12685.177040750001</v>
      </c>
      <c r="N18" s="11">
        <f t="shared" si="4"/>
        <v>6228.5623846299995</v>
      </c>
      <c r="O18" s="11">
        <f t="shared" si="4"/>
        <v>6456.6146561200012</v>
      </c>
      <c r="P18" s="9">
        <v>5</v>
      </c>
    </row>
    <row r="19" spans="1:16" ht="14.1" customHeight="1" x14ac:dyDescent="0.2">
      <c r="A19" s="8">
        <v>6</v>
      </c>
      <c r="B19" s="30" t="s">
        <v>22</v>
      </c>
      <c r="C19" s="11">
        <f>C22+C67</f>
        <v>-33571.615814179997</v>
      </c>
      <c r="D19" s="11">
        <f t="shared" ref="D19:O19" si="5">D22+D67</f>
        <v>-8505.3052818800006</v>
      </c>
      <c r="E19" s="11">
        <f t="shared" si="5"/>
        <v>-8983.5915958900005</v>
      </c>
      <c r="F19" s="11">
        <f t="shared" si="5"/>
        <v>-8306.7794702699994</v>
      </c>
      <c r="G19" s="11">
        <f t="shared" si="5"/>
        <v>-7775.9394661400001</v>
      </c>
      <c r="H19" s="11">
        <f t="shared" si="5"/>
        <v>-20164.044173741499</v>
      </c>
      <c r="I19" s="11">
        <f t="shared" si="5"/>
        <v>-6391.5616446900003</v>
      </c>
      <c r="J19" s="11">
        <f t="shared" si="5"/>
        <v>-3782.1199144600005</v>
      </c>
      <c r="K19" s="11">
        <f t="shared" si="5"/>
        <v>-4939.3216525114995</v>
      </c>
      <c r="L19" s="11">
        <f t="shared" si="5"/>
        <v>-5051.0409620799992</v>
      </c>
      <c r="M19" s="11">
        <f t="shared" si="5"/>
        <v>-13292.020719739998</v>
      </c>
      <c r="N19" s="11">
        <f t="shared" si="5"/>
        <v>-6527.5165037299994</v>
      </c>
      <c r="O19" s="11">
        <f t="shared" si="5"/>
        <v>-6764.5042160100002</v>
      </c>
      <c r="P19" s="9">
        <v>6</v>
      </c>
    </row>
    <row r="20" spans="1:16" ht="15" customHeight="1" x14ac:dyDescent="0.2">
      <c r="A20" s="8">
        <v>7</v>
      </c>
      <c r="B20" s="10" t="s">
        <v>23</v>
      </c>
      <c r="C20" s="12">
        <f>C21+C22</f>
        <v>334.85544193062378</v>
      </c>
      <c r="D20" s="12">
        <f t="shared" ref="D20:O20" si="6">D21+D22</f>
        <v>-162.73268315000132</v>
      </c>
      <c r="E20" s="12">
        <f t="shared" si="6"/>
        <v>-380.93791032999889</v>
      </c>
      <c r="F20" s="12">
        <f t="shared" si="6"/>
        <v>219.9308365800016</v>
      </c>
      <c r="G20" s="12">
        <f t="shared" si="6"/>
        <v>658.59519883062603</v>
      </c>
      <c r="H20" s="12">
        <f t="shared" si="6"/>
        <v>2302.2915475085028</v>
      </c>
      <c r="I20" s="12">
        <f t="shared" si="6"/>
        <v>1040.631405529999</v>
      </c>
      <c r="J20" s="12">
        <f t="shared" si="6"/>
        <v>-68.048482140000942</v>
      </c>
      <c r="K20" s="12">
        <f t="shared" si="6"/>
        <v>610.3249298984997</v>
      </c>
      <c r="L20" s="12">
        <f t="shared" si="6"/>
        <v>719.38369422000142</v>
      </c>
      <c r="M20" s="12">
        <f t="shared" si="6"/>
        <v>1278.8936412700023</v>
      </c>
      <c r="N20" s="12">
        <f t="shared" si="6"/>
        <v>736.16787332000058</v>
      </c>
      <c r="O20" s="12">
        <f t="shared" si="6"/>
        <v>542.72576795000077</v>
      </c>
      <c r="P20" s="9">
        <v>7</v>
      </c>
    </row>
    <row r="21" spans="1:16" ht="14.1" customHeight="1" x14ac:dyDescent="0.2">
      <c r="A21" s="8">
        <v>8</v>
      </c>
      <c r="B21" s="30" t="s">
        <v>24</v>
      </c>
      <c r="C21" s="11">
        <f>C24+C35</f>
        <v>27921.669429600624</v>
      </c>
      <c r="D21" s="11">
        <f t="shared" ref="D21:O21" si="7">D24+D35</f>
        <v>6780.0872689199987</v>
      </c>
      <c r="E21" s="11">
        <f t="shared" si="7"/>
        <v>6899.9870096600007</v>
      </c>
      <c r="F21" s="11">
        <f t="shared" si="7"/>
        <v>7095.8217355800007</v>
      </c>
      <c r="G21" s="11">
        <f t="shared" si="7"/>
        <v>7145.7734154406262</v>
      </c>
      <c r="H21" s="11">
        <f t="shared" si="7"/>
        <v>19628.432848910001</v>
      </c>
      <c r="I21" s="11">
        <f t="shared" si="7"/>
        <v>6161.3932680499993</v>
      </c>
      <c r="J21" s="11">
        <f t="shared" si="7"/>
        <v>3485.7053780199994</v>
      </c>
      <c r="K21" s="11">
        <f t="shared" si="7"/>
        <v>4677.3813185399995</v>
      </c>
      <c r="L21" s="11">
        <f t="shared" si="7"/>
        <v>5303.9528843000007</v>
      </c>
      <c r="M21" s="11">
        <f t="shared" si="7"/>
        <v>12057.75314827</v>
      </c>
      <c r="N21" s="11">
        <f t="shared" si="7"/>
        <v>5882.1227244399997</v>
      </c>
      <c r="O21" s="11">
        <f t="shared" si="7"/>
        <v>6175.6304238300008</v>
      </c>
      <c r="P21" s="9">
        <v>8</v>
      </c>
    </row>
    <row r="22" spans="1:16" ht="14.1" customHeight="1" x14ac:dyDescent="0.2">
      <c r="A22" s="8">
        <v>9</v>
      </c>
      <c r="B22" s="30" t="s">
        <v>25</v>
      </c>
      <c r="C22" s="11">
        <f>C29+C47</f>
        <v>-27586.813987670001</v>
      </c>
      <c r="D22" s="11">
        <f t="shared" ref="D22:O22" si="8">D29+D47</f>
        <v>-6942.81995207</v>
      </c>
      <c r="E22" s="11">
        <f t="shared" si="8"/>
        <v>-7280.9249199899996</v>
      </c>
      <c r="F22" s="11">
        <f t="shared" si="8"/>
        <v>-6875.8908989999991</v>
      </c>
      <c r="G22" s="11">
        <f t="shared" si="8"/>
        <v>-6487.1782166100002</v>
      </c>
      <c r="H22" s="11">
        <f t="shared" si="8"/>
        <v>-17326.141301401498</v>
      </c>
      <c r="I22" s="11">
        <f t="shared" si="8"/>
        <v>-5120.7618625200002</v>
      </c>
      <c r="J22" s="11">
        <f t="shared" si="8"/>
        <v>-3553.7538601600004</v>
      </c>
      <c r="K22" s="11">
        <f t="shared" si="8"/>
        <v>-4067.0563886414998</v>
      </c>
      <c r="L22" s="11">
        <f t="shared" si="8"/>
        <v>-4584.5691900799993</v>
      </c>
      <c r="M22" s="11">
        <f t="shared" si="8"/>
        <v>-10778.859506999997</v>
      </c>
      <c r="N22" s="11">
        <f t="shared" si="8"/>
        <v>-5145.9548511199991</v>
      </c>
      <c r="O22" s="11">
        <f t="shared" si="8"/>
        <v>-5632.9046558800001</v>
      </c>
      <c r="P22" s="9">
        <v>9</v>
      </c>
    </row>
    <row r="23" spans="1:16" ht="15" customHeight="1" x14ac:dyDescent="0.2">
      <c r="A23" s="8">
        <v>10</v>
      </c>
      <c r="B23" s="10" t="s">
        <v>26</v>
      </c>
      <c r="C23" s="12">
        <f>C24+C29</f>
        <v>-9046.3011819999992</v>
      </c>
      <c r="D23" s="12">
        <f t="shared" ref="D23:G23" si="9">D24+D29</f>
        <v>-2588.4506900000006</v>
      </c>
      <c r="E23" s="12">
        <f t="shared" si="9"/>
        <v>-2677.3306759999996</v>
      </c>
      <c r="F23" s="12">
        <f t="shared" si="9"/>
        <v>-2102.479315999999</v>
      </c>
      <c r="G23" s="12">
        <f t="shared" si="9"/>
        <v>-1678.0405000000001</v>
      </c>
      <c r="H23" s="12">
        <f>H24+H29</f>
        <v>-4107.0851923099981</v>
      </c>
      <c r="I23" s="12">
        <f t="shared" ref="I23:O23" si="10">I24+I29</f>
        <v>-1255.8890807100001</v>
      </c>
      <c r="J23" s="12">
        <f t="shared" si="10"/>
        <v>-1245.7780823900007</v>
      </c>
      <c r="K23" s="12">
        <f t="shared" si="10"/>
        <v>-681.56047221999961</v>
      </c>
      <c r="L23" s="12">
        <f t="shared" si="10"/>
        <v>-923.85755698999947</v>
      </c>
      <c r="M23" s="12">
        <f t="shared" si="10"/>
        <v>-2121.2190660099986</v>
      </c>
      <c r="N23" s="12">
        <f t="shared" si="10"/>
        <v>-861.09729432999939</v>
      </c>
      <c r="O23" s="12">
        <f t="shared" si="10"/>
        <v>-1260.1217716799997</v>
      </c>
      <c r="P23" s="9">
        <v>10</v>
      </c>
    </row>
    <row r="24" spans="1:16" ht="14.1" customHeight="1" x14ac:dyDescent="0.2">
      <c r="A24" s="8">
        <v>11</v>
      </c>
      <c r="B24" s="10" t="s">
        <v>27</v>
      </c>
      <c r="C24" s="12">
        <f>C25+C26+C27+C28</f>
        <v>13213.9349</v>
      </c>
      <c r="D24" s="12">
        <f t="shared" ref="D24:G24" si="11">D25+D26+D27+D28</f>
        <v>2952.1881729999996</v>
      </c>
      <c r="E24" s="12">
        <f t="shared" si="11"/>
        <v>3228.6033180000004</v>
      </c>
      <c r="F24" s="12">
        <f t="shared" si="11"/>
        <v>3473.8344880000004</v>
      </c>
      <c r="G24" s="12">
        <f t="shared" si="11"/>
        <v>3559.3089209999998</v>
      </c>
      <c r="H24" s="12">
        <f>H25+H26+H27+H28</f>
        <v>10239.992027150001</v>
      </c>
      <c r="I24" s="12">
        <f t="shared" ref="I24:O24" si="12">I25+I26+I27+I28</f>
        <v>2703.91471572</v>
      </c>
      <c r="J24" s="12">
        <f t="shared" si="12"/>
        <v>1800.8633764199999</v>
      </c>
      <c r="K24" s="12">
        <f t="shared" si="12"/>
        <v>2818.8175546800003</v>
      </c>
      <c r="L24" s="12">
        <f t="shared" si="12"/>
        <v>2916.3963803300003</v>
      </c>
      <c r="M24" s="12">
        <f t="shared" si="12"/>
        <v>6806.1759020999998</v>
      </c>
      <c r="N24" s="12">
        <f t="shared" si="12"/>
        <v>3393.7310961200001</v>
      </c>
      <c r="O24" s="12">
        <f t="shared" si="12"/>
        <v>3412.4448059800002</v>
      </c>
      <c r="P24" s="9">
        <v>11</v>
      </c>
    </row>
    <row r="25" spans="1:16" ht="12.95" customHeight="1" x14ac:dyDescent="0.2">
      <c r="A25" s="8">
        <v>12</v>
      </c>
      <c r="B25" s="10" t="s">
        <v>28</v>
      </c>
      <c r="C25" s="11">
        <f>D25+E25+F25+G25</f>
        <v>10717.550987000001</v>
      </c>
      <c r="D25" s="11">
        <v>2340.2879109999999</v>
      </c>
      <c r="E25" s="11">
        <v>2611.1384710000002</v>
      </c>
      <c r="F25" s="11">
        <v>2851.2728210000005</v>
      </c>
      <c r="G25" s="11">
        <v>2914.851784</v>
      </c>
      <c r="H25" s="11">
        <f>I25+J25+K25+L25</f>
        <v>9350.1685238000009</v>
      </c>
      <c r="I25" s="11">
        <v>2468.5341858100001</v>
      </c>
      <c r="J25" s="11">
        <v>1666.4622299</v>
      </c>
      <c r="K25" s="11">
        <v>2585.7738070000005</v>
      </c>
      <c r="L25" s="11">
        <v>2629.3983010900001</v>
      </c>
      <c r="M25" s="11">
        <f>N25+O25</f>
        <v>5993.4854344300002</v>
      </c>
      <c r="N25" s="11">
        <v>2984.7104683800003</v>
      </c>
      <c r="O25" s="11">
        <v>3008.7749660500003</v>
      </c>
      <c r="P25" s="9">
        <v>12</v>
      </c>
    </row>
    <row r="26" spans="1:16" ht="12.95" customHeight="1" x14ac:dyDescent="0.2">
      <c r="A26" s="8">
        <v>13</v>
      </c>
      <c r="B26" s="10" t="s">
        <v>29</v>
      </c>
      <c r="C26" s="11">
        <f t="shared" ref="C26:C28" si="13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4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>N26+O26</f>
        <v>0</v>
      </c>
      <c r="N26" s="11">
        <v>0</v>
      </c>
      <c r="O26" s="11">
        <v>0</v>
      </c>
      <c r="P26" s="9">
        <v>13</v>
      </c>
    </row>
    <row r="27" spans="1:16" ht="12.95" customHeight="1" x14ac:dyDescent="0.2">
      <c r="A27" s="8">
        <v>14</v>
      </c>
      <c r="B27" s="10" t="s">
        <v>30</v>
      </c>
      <c r="C27" s="11">
        <f t="shared" si="13"/>
        <v>16.399999999999999</v>
      </c>
      <c r="D27" s="11">
        <v>4.2</v>
      </c>
      <c r="E27" s="11">
        <v>4</v>
      </c>
      <c r="F27" s="11">
        <v>4.0999999999999996</v>
      </c>
      <c r="G27" s="11">
        <v>4.0999999999999996</v>
      </c>
      <c r="H27" s="11">
        <f t="shared" si="14"/>
        <v>14.5</v>
      </c>
      <c r="I27" s="11">
        <v>3.9</v>
      </c>
      <c r="J27" s="11">
        <v>3.1</v>
      </c>
      <c r="K27" s="11">
        <v>3.5</v>
      </c>
      <c r="L27" s="11">
        <v>4</v>
      </c>
      <c r="M27" s="11">
        <f>N27+O27</f>
        <v>8.3000000000000007</v>
      </c>
      <c r="N27" s="11">
        <v>4.0999999999999996</v>
      </c>
      <c r="O27" s="11">
        <v>4.2</v>
      </c>
      <c r="P27" s="9">
        <v>14</v>
      </c>
    </row>
    <row r="28" spans="1:16" ht="12.95" customHeight="1" x14ac:dyDescent="0.2">
      <c r="A28" s="8">
        <v>15</v>
      </c>
      <c r="B28" s="10" t="s">
        <v>31</v>
      </c>
      <c r="C28" s="11">
        <f t="shared" si="13"/>
        <v>2479.983913</v>
      </c>
      <c r="D28" s="11">
        <v>607.70026199999995</v>
      </c>
      <c r="E28" s="11">
        <v>613.46484700000008</v>
      </c>
      <c r="F28" s="11">
        <v>618.46166700000003</v>
      </c>
      <c r="G28" s="11">
        <v>640.35713700000008</v>
      </c>
      <c r="H28" s="11">
        <f t="shared" si="14"/>
        <v>875.32350335000001</v>
      </c>
      <c r="I28" s="11">
        <v>231.48052991</v>
      </c>
      <c r="J28" s="11">
        <v>131.30114652</v>
      </c>
      <c r="K28" s="11">
        <v>229.54374768000002</v>
      </c>
      <c r="L28" s="11">
        <v>282.99807923999998</v>
      </c>
      <c r="M28" s="11">
        <f>N28+O28</f>
        <v>804.39046766999991</v>
      </c>
      <c r="N28" s="11">
        <v>404.92062773999999</v>
      </c>
      <c r="O28" s="11">
        <v>399.46983992999992</v>
      </c>
      <c r="P28" s="9">
        <v>15</v>
      </c>
    </row>
    <row r="29" spans="1:16" ht="14.1" customHeight="1" x14ac:dyDescent="0.2">
      <c r="A29" s="8">
        <v>16</v>
      </c>
      <c r="B29" s="10" t="s">
        <v>32</v>
      </c>
      <c r="C29" s="12">
        <f>C30+C31+C32+C33</f>
        <v>-22260.236081999999</v>
      </c>
      <c r="D29" s="12">
        <f t="shared" ref="D29:G29" si="15">D30+D31+D32+D33</f>
        <v>-5540.6388630000001</v>
      </c>
      <c r="E29" s="12">
        <f t="shared" si="15"/>
        <v>-5905.933994</v>
      </c>
      <c r="F29" s="12">
        <f t="shared" si="15"/>
        <v>-5576.3138039999994</v>
      </c>
      <c r="G29" s="12">
        <f t="shared" si="15"/>
        <v>-5237.3494209999999</v>
      </c>
      <c r="H29" s="12">
        <f>H30+H31+H32+H33</f>
        <v>-14347.077219459999</v>
      </c>
      <c r="I29" s="12">
        <f t="shared" ref="I29:O29" si="16">I30+I31+I32+I33</f>
        <v>-3959.8037964300001</v>
      </c>
      <c r="J29" s="12">
        <f t="shared" si="16"/>
        <v>-3046.6414588100006</v>
      </c>
      <c r="K29" s="12">
        <f t="shared" si="16"/>
        <v>-3500.3780268999999</v>
      </c>
      <c r="L29" s="12">
        <f t="shared" si="16"/>
        <v>-3840.2539373199997</v>
      </c>
      <c r="M29" s="12">
        <f t="shared" si="16"/>
        <v>-8927.3949681099984</v>
      </c>
      <c r="N29" s="12">
        <f t="shared" si="16"/>
        <v>-4254.8283904499995</v>
      </c>
      <c r="O29" s="12">
        <f t="shared" si="16"/>
        <v>-4672.5665776599999</v>
      </c>
      <c r="P29" s="9">
        <v>16</v>
      </c>
    </row>
    <row r="30" spans="1:16" ht="12.95" customHeight="1" x14ac:dyDescent="0.2">
      <c r="A30" s="8">
        <v>17</v>
      </c>
      <c r="B30" s="10" t="s">
        <v>28</v>
      </c>
      <c r="C30" s="11">
        <f>D30+E30+F30+G30</f>
        <v>-19301.186664000001</v>
      </c>
      <c r="D30" s="11">
        <v>-4806.9873809999999</v>
      </c>
      <c r="E30" s="11">
        <v>-5161.5223159999996</v>
      </c>
      <c r="F30" s="11">
        <v>-4835.0646809999998</v>
      </c>
      <c r="G30" s="11">
        <v>-4497.6122860000005</v>
      </c>
      <c r="H30" s="11">
        <f>I30+J30+K30+L30</f>
        <v>-13406.99830933</v>
      </c>
      <c r="I30" s="11">
        <v>-3611.20105289</v>
      </c>
      <c r="J30" s="11">
        <v>-2932.3298082300003</v>
      </c>
      <c r="K30" s="11">
        <v>-3299.0270392100001</v>
      </c>
      <c r="L30" s="11">
        <v>-3564.4404089999998</v>
      </c>
      <c r="M30" s="11">
        <f>N30+O30</f>
        <v>-8141.0806637299993</v>
      </c>
      <c r="N30" s="11">
        <v>-3865.5498253299997</v>
      </c>
      <c r="O30" s="11">
        <v>-4275.5308384</v>
      </c>
      <c r="P30" s="9">
        <v>17</v>
      </c>
    </row>
    <row r="31" spans="1:16" ht="12.95" customHeight="1" x14ac:dyDescent="0.2">
      <c r="A31" s="8">
        <v>18</v>
      </c>
      <c r="B31" s="10" t="s">
        <v>29</v>
      </c>
      <c r="C31" s="11">
        <f t="shared" ref="C31:C33" si="17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18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>N31+O31</f>
        <v>0</v>
      </c>
      <c r="N31" s="11">
        <v>0</v>
      </c>
      <c r="O31" s="11">
        <v>0</v>
      </c>
      <c r="P31" s="9">
        <v>18</v>
      </c>
    </row>
    <row r="32" spans="1:16" ht="12.95" customHeight="1" x14ac:dyDescent="0.2">
      <c r="A32" s="8">
        <v>19</v>
      </c>
      <c r="B32" s="10" t="s">
        <v>30</v>
      </c>
      <c r="C32" s="11">
        <f t="shared" si="17"/>
        <v>-6.6277049999999997</v>
      </c>
      <c r="D32" s="11">
        <v>-1.5</v>
      </c>
      <c r="E32" s="11">
        <v>-1.6</v>
      </c>
      <c r="F32" s="11">
        <v>-1.7254419999999999</v>
      </c>
      <c r="G32" s="11">
        <v>-1.8022629999999999</v>
      </c>
      <c r="H32" s="11">
        <f t="shared" si="18"/>
        <v>-4.4919680900000003</v>
      </c>
      <c r="I32" s="11">
        <v>-1.5494698099999999</v>
      </c>
      <c r="J32" s="11">
        <v>-0.43104345999999999</v>
      </c>
      <c r="K32" s="11">
        <v>-0.55078305999999999</v>
      </c>
      <c r="L32" s="11">
        <v>-1.9606717600000001</v>
      </c>
      <c r="M32" s="11">
        <f>N32+O32</f>
        <v>-2.1148400299999999</v>
      </c>
      <c r="N32" s="11">
        <v>-1.1206519399999999</v>
      </c>
      <c r="O32" s="11">
        <v>-0.99418808999999997</v>
      </c>
      <c r="P32" s="9">
        <v>19</v>
      </c>
    </row>
    <row r="33" spans="1:16" ht="12.95" customHeight="1" x14ac:dyDescent="0.2">
      <c r="A33" s="8">
        <v>20</v>
      </c>
      <c r="B33" s="10" t="s">
        <v>31</v>
      </c>
      <c r="C33" s="11">
        <f t="shared" si="17"/>
        <v>-2952.4217129999997</v>
      </c>
      <c r="D33" s="11">
        <v>-732.15148199999999</v>
      </c>
      <c r="E33" s="11">
        <v>-742.81167800000003</v>
      </c>
      <c r="F33" s="11">
        <v>-739.52368100000001</v>
      </c>
      <c r="G33" s="11">
        <v>-737.93487199999993</v>
      </c>
      <c r="H33" s="11">
        <f t="shared" si="18"/>
        <v>-935.58694203999994</v>
      </c>
      <c r="I33" s="11">
        <v>-347.05327373</v>
      </c>
      <c r="J33" s="11">
        <v>-113.88060711999999</v>
      </c>
      <c r="K33" s="11">
        <v>-200.80020463000002</v>
      </c>
      <c r="L33" s="11">
        <v>-273.85285655999996</v>
      </c>
      <c r="M33" s="11">
        <f>N33+O33</f>
        <v>-784.19946434999997</v>
      </c>
      <c r="N33" s="11">
        <v>-388.15791317999998</v>
      </c>
      <c r="O33" s="11">
        <v>-396.04155116999999</v>
      </c>
      <c r="P33" s="9">
        <v>20</v>
      </c>
    </row>
    <row r="34" spans="1:16" ht="15" customHeight="1" x14ac:dyDescent="0.2">
      <c r="A34" s="8">
        <v>21</v>
      </c>
      <c r="B34" s="10" t="s">
        <v>33</v>
      </c>
      <c r="C34" s="12">
        <f>C35+C47</f>
        <v>9381.156623930623</v>
      </c>
      <c r="D34" s="12">
        <f t="shared" ref="D34:G34" si="19">D35+D47</f>
        <v>2425.7180068499993</v>
      </c>
      <c r="E34" s="12">
        <f t="shared" si="19"/>
        <v>2296.3927656699998</v>
      </c>
      <c r="F34" s="12">
        <f t="shared" si="19"/>
        <v>2322.4101525800002</v>
      </c>
      <c r="G34" s="12">
        <f t="shared" si="19"/>
        <v>2336.6356988306266</v>
      </c>
      <c r="H34" s="12">
        <f>H35+H47</f>
        <v>6409.3767398184991</v>
      </c>
      <c r="I34" s="12">
        <f t="shared" ref="I34:O34" si="20">I35+I47</f>
        <v>2296.5204862399996</v>
      </c>
      <c r="J34" s="12">
        <f t="shared" si="20"/>
        <v>1177.7296002499995</v>
      </c>
      <c r="K34" s="12">
        <f t="shared" si="20"/>
        <v>1291.8854021184995</v>
      </c>
      <c r="L34" s="12">
        <f t="shared" si="20"/>
        <v>1643.24125121</v>
      </c>
      <c r="M34" s="12">
        <f t="shared" si="20"/>
        <v>3400.1127072799991</v>
      </c>
      <c r="N34" s="12">
        <f t="shared" si="20"/>
        <v>1597.2651676500002</v>
      </c>
      <c r="O34" s="12">
        <f t="shared" si="20"/>
        <v>1802.8475396300007</v>
      </c>
      <c r="P34" s="9">
        <v>21</v>
      </c>
    </row>
    <row r="35" spans="1:16" ht="14.1" customHeight="1" x14ac:dyDescent="0.2">
      <c r="A35" s="8">
        <v>22</v>
      </c>
      <c r="B35" s="10" t="s">
        <v>34</v>
      </c>
      <c r="C35" s="12">
        <f>C36+C37+C38+C39+C40+C41+C42+C43+C44+C45+C46</f>
        <v>14707.734529600624</v>
      </c>
      <c r="D35" s="12">
        <f t="shared" ref="D35:G35" si="21">D36+D37+D38+D39+D40+D41+D42+D43+D44+D45+D46</f>
        <v>3827.8990959199991</v>
      </c>
      <c r="E35" s="12">
        <f t="shared" si="21"/>
        <v>3671.3836916599998</v>
      </c>
      <c r="F35" s="12">
        <f t="shared" si="21"/>
        <v>3621.9872475799998</v>
      </c>
      <c r="G35" s="12">
        <f t="shared" si="21"/>
        <v>3586.4644944406264</v>
      </c>
      <c r="H35" s="12">
        <f>H36+H37+H38+H39+H40+H41+H42+H43+H44+H45+H46</f>
        <v>9388.4408217599994</v>
      </c>
      <c r="I35" s="12">
        <f t="shared" ref="I35:O35" si="22">I36+I37+I38+I39+I40+I41+I42+I43+I44+I45+I46</f>
        <v>3457.4785523299993</v>
      </c>
      <c r="J35" s="12">
        <f t="shared" si="22"/>
        <v>1684.8420015999995</v>
      </c>
      <c r="K35" s="12">
        <f t="shared" si="22"/>
        <v>1858.5637638599994</v>
      </c>
      <c r="L35" s="12">
        <f t="shared" si="22"/>
        <v>2387.55650397</v>
      </c>
      <c r="M35" s="12">
        <f t="shared" si="22"/>
        <v>5251.5772461699989</v>
      </c>
      <c r="N35" s="12">
        <f t="shared" si="22"/>
        <v>2488.3916283200001</v>
      </c>
      <c r="O35" s="12">
        <f t="shared" si="22"/>
        <v>2763.1856178500007</v>
      </c>
      <c r="P35" s="9">
        <v>22</v>
      </c>
    </row>
    <row r="36" spans="1:16" ht="12.95" customHeight="1" x14ac:dyDescent="0.2">
      <c r="A36" s="8">
        <v>23</v>
      </c>
      <c r="B36" s="10" t="s">
        <v>35</v>
      </c>
      <c r="C36" s="11">
        <f t="shared" ref="C36:C58" si="23">D36+E36+F36+G36</f>
        <v>6965.8381580000005</v>
      </c>
      <c r="D36" s="11">
        <v>1695.2378249999999</v>
      </c>
      <c r="E36" s="11">
        <v>1651.0028499999999</v>
      </c>
      <c r="F36" s="11">
        <v>1786.6470570000001</v>
      </c>
      <c r="G36" s="11">
        <v>1832.9504259999999</v>
      </c>
      <c r="H36" s="11">
        <f t="shared" ref="H36:H58" si="24">I36+J36+K36+L36</f>
        <v>5400.8516132499999</v>
      </c>
      <c r="I36" s="11">
        <v>1738.1686631699999</v>
      </c>
      <c r="J36" s="11">
        <v>1073.5632687299999</v>
      </c>
      <c r="K36" s="11">
        <v>1161.0673895499999</v>
      </c>
      <c r="L36" s="11">
        <v>1428.0522917999999</v>
      </c>
      <c r="M36" s="11">
        <f t="shared" ref="M36:M46" si="25">N36+O36</f>
        <v>2825.5014522300003</v>
      </c>
      <c r="N36" s="11">
        <v>1333.0722822600001</v>
      </c>
      <c r="O36" s="11">
        <v>1492.4291699700002</v>
      </c>
      <c r="P36" s="9">
        <v>23</v>
      </c>
    </row>
    <row r="37" spans="1:16" ht="12.95" customHeight="1" x14ac:dyDescent="0.2">
      <c r="A37" s="8">
        <v>24</v>
      </c>
      <c r="B37" s="10" t="s">
        <v>36</v>
      </c>
      <c r="C37" s="11">
        <f t="shared" si="23"/>
        <v>4520.2884830000003</v>
      </c>
      <c r="D37" s="11">
        <v>1385.438813</v>
      </c>
      <c r="E37" s="11">
        <v>1232.15246</v>
      </c>
      <c r="F37" s="11">
        <v>979.32097699999997</v>
      </c>
      <c r="G37" s="11">
        <v>923.37623299999996</v>
      </c>
      <c r="H37" s="11">
        <f t="shared" si="24"/>
        <v>1128.8657189999999</v>
      </c>
      <c r="I37" s="11">
        <v>929.54206699999997</v>
      </c>
      <c r="J37" s="11">
        <v>0.1298</v>
      </c>
      <c r="K37" s="11">
        <v>0.31</v>
      </c>
      <c r="L37" s="11">
        <v>198.88385199999999</v>
      </c>
      <c r="M37" s="11">
        <f t="shared" si="25"/>
        <v>855.93789500000003</v>
      </c>
      <c r="N37" s="11">
        <v>372.66576300000003</v>
      </c>
      <c r="O37" s="11">
        <v>483.272132</v>
      </c>
      <c r="P37" s="9">
        <v>24</v>
      </c>
    </row>
    <row r="38" spans="1:16" ht="12.95" customHeight="1" x14ac:dyDescent="0.2">
      <c r="A38" s="8">
        <v>25</v>
      </c>
      <c r="B38" s="10" t="s">
        <v>37</v>
      </c>
      <c r="C38" s="11">
        <f t="shared" si="23"/>
        <v>359.85220499999997</v>
      </c>
      <c r="D38" s="11">
        <v>92.643394000000001</v>
      </c>
      <c r="E38" s="11">
        <v>89.619541999999996</v>
      </c>
      <c r="F38" s="11">
        <v>87.144487999999996</v>
      </c>
      <c r="G38" s="11">
        <v>90.444780999999992</v>
      </c>
      <c r="H38" s="11">
        <f t="shared" si="24"/>
        <v>343.71253194999997</v>
      </c>
      <c r="I38" s="11">
        <v>89.223897319999992</v>
      </c>
      <c r="J38" s="11">
        <v>79.211803559999993</v>
      </c>
      <c r="K38" s="11">
        <v>85.037804899999998</v>
      </c>
      <c r="L38" s="11">
        <v>90.239026169999988</v>
      </c>
      <c r="M38" s="11">
        <f t="shared" si="25"/>
        <v>174.87026280000001</v>
      </c>
      <c r="N38" s="11">
        <v>88.253604469999999</v>
      </c>
      <c r="O38" s="11">
        <v>86.616658330000007</v>
      </c>
      <c r="P38" s="9">
        <v>25</v>
      </c>
    </row>
    <row r="39" spans="1:16" ht="12.95" customHeight="1" x14ac:dyDescent="0.2">
      <c r="A39" s="8">
        <v>26</v>
      </c>
      <c r="B39" s="10" t="s">
        <v>38</v>
      </c>
      <c r="C39" s="11">
        <f t="shared" si="23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24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25"/>
        <v>0</v>
      </c>
      <c r="N39" s="11">
        <v>0</v>
      </c>
      <c r="O39" s="11">
        <v>0</v>
      </c>
      <c r="P39" s="9">
        <v>26</v>
      </c>
    </row>
    <row r="40" spans="1:16" ht="12.95" customHeight="1" x14ac:dyDescent="0.2">
      <c r="A40" s="8">
        <v>27</v>
      </c>
      <c r="B40" s="10" t="s">
        <v>39</v>
      </c>
      <c r="C40" s="11">
        <f t="shared" si="23"/>
        <v>264.94589999999999</v>
      </c>
      <c r="D40" s="11">
        <v>61.070821000000002</v>
      </c>
      <c r="E40" s="11">
        <v>58.628199999999993</v>
      </c>
      <c r="F40" s="11">
        <v>68.562061</v>
      </c>
      <c r="G40" s="11">
        <v>76.684818000000007</v>
      </c>
      <c r="H40" s="11">
        <f t="shared" si="24"/>
        <v>205.36784951999999</v>
      </c>
      <c r="I40" s="11">
        <v>51.760476400000002</v>
      </c>
      <c r="J40" s="11">
        <v>47.619638279999997</v>
      </c>
      <c r="K40" s="11">
        <v>50.49468031</v>
      </c>
      <c r="L40" s="11">
        <v>55.493054530000002</v>
      </c>
      <c r="M40" s="11">
        <f t="shared" si="25"/>
        <v>104.17545011999999</v>
      </c>
      <c r="N40" s="11">
        <v>44.142018119999996</v>
      </c>
      <c r="O40" s="11">
        <v>60.033431999999998</v>
      </c>
      <c r="P40" s="9">
        <v>27</v>
      </c>
    </row>
    <row r="41" spans="1:16" ht="12.95" customHeight="1" x14ac:dyDescent="0.2">
      <c r="A41" s="8">
        <v>28</v>
      </c>
      <c r="B41" s="10" t="s">
        <v>40</v>
      </c>
      <c r="C41" s="11">
        <f t="shared" si="23"/>
        <v>380.23882229999998</v>
      </c>
      <c r="D41" s="11">
        <v>81.373195359999997</v>
      </c>
      <c r="E41" s="11">
        <v>113.45250966999998</v>
      </c>
      <c r="F41" s="11">
        <v>101.0736713</v>
      </c>
      <c r="G41" s="11">
        <v>84.33944597</v>
      </c>
      <c r="H41" s="11">
        <f t="shared" si="24"/>
        <v>483.79119271999997</v>
      </c>
      <c r="I41" s="11">
        <v>114.49927206</v>
      </c>
      <c r="J41" s="11">
        <v>119.34711686</v>
      </c>
      <c r="K41" s="11">
        <v>124.72914453999999</v>
      </c>
      <c r="L41" s="11">
        <v>125.21565926</v>
      </c>
      <c r="M41" s="11">
        <f t="shared" si="25"/>
        <v>252.01059327000002</v>
      </c>
      <c r="N41" s="11">
        <v>152.03239729000001</v>
      </c>
      <c r="O41" s="11">
        <v>99.978195979999995</v>
      </c>
      <c r="P41" s="9">
        <v>28</v>
      </c>
    </row>
    <row r="42" spans="1:16" ht="12.95" customHeight="1" x14ac:dyDescent="0.2">
      <c r="A42" s="8">
        <v>29</v>
      </c>
      <c r="B42" s="10" t="s">
        <v>41</v>
      </c>
      <c r="C42" s="11">
        <f t="shared" si="23"/>
        <v>34.254564999999999</v>
      </c>
      <c r="D42" s="11">
        <v>8.6100930000000009</v>
      </c>
      <c r="E42" s="11">
        <v>8.7227130000000006</v>
      </c>
      <c r="F42" s="11">
        <v>8.6128579999999992</v>
      </c>
      <c r="G42" s="11">
        <v>8.3089009999999988</v>
      </c>
      <c r="H42" s="11">
        <f t="shared" si="24"/>
        <v>40.732359170000002</v>
      </c>
      <c r="I42" s="11">
        <v>8.7822391399999997</v>
      </c>
      <c r="J42" s="11">
        <v>8.4680333900000004</v>
      </c>
      <c r="K42" s="11">
        <v>10.673675750000001</v>
      </c>
      <c r="L42" s="11">
        <v>12.808410890000001</v>
      </c>
      <c r="M42" s="11">
        <f t="shared" si="25"/>
        <v>19.75394386</v>
      </c>
      <c r="N42" s="11">
        <v>10.18308979</v>
      </c>
      <c r="O42" s="11">
        <v>9.5708540699999993</v>
      </c>
      <c r="P42" s="9">
        <v>29</v>
      </c>
    </row>
    <row r="43" spans="1:16" ht="12.95" customHeight="1" x14ac:dyDescent="0.2">
      <c r="A43" s="8">
        <v>30</v>
      </c>
      <c r="B43" s="10" t="s">
        <v>42</v>
      </c>
      <c r="C43" s="11">
        <f t="shared" si="23"/>
        <v>26.099999999999998</v>
      </c>
      <c r="D43" s="11">
        <v>3.2</v>
      </c>
      <c r="E43" s="11">
        <v>6.8</v>
      </c>
      <c r="F43" s="11">
        <v>7.2</v>
      </c>
      <c r="G43" s="11">
        <v>8.8999999999999986</v>
      </c>
      <c r="H43" s="11">
        <f t="shared" si="24"/>
        <v>2.7497188900000005</v>
      </c>
      <c r="I43" s="11">
        <v>3.4356852700000005</v>
      </c>
      <c r="J43" s="11">
        <v>-0.74430130999999999</v>
      </c>
      <c r="K43" s="11">
        <v>2.6866109999999999E-2</v>
      </c>
      <c r="L43" s="11">
        <v>3.1468820000000002E-2</v>
      </c>
      <c r="M43" s="11">
        <f t="shared" si="25"/>
        <v>0.52595015000000001</v>
      </c>
      <c r="N43" s="11">
        <v>0.52074271999999999</v>
      </c>
      <c r="O43" s="11">
        <v>5.2074299999999999E-3</v>
      </c>
      <c r="P43" s="9">
        <v>30</v>
      </c>
    </row>
    <row r="44" spans="1:16" ht="12.95" customHeight="1" x14ac:dyDescent="0.2">
      <c r="A44" s="8">
        <v>31</v>
      </c>
      <c r="B44" s="10" t="s">
        <v>43</v>
      </c>
      <c r="C44" s="11">
        <f t="shared" si="23"/>
        <v>2032.7424853006257</v>
      </c>
      <c r="D44" s="11">
        <v>466.42265455999996</v>
      </c>
      <c r="E44" s="11">
        <v>482.18091299000002</v>
      </c>
      <c r="F44" s="11">
        <v>552.76419027999998</v>
      </c>
      <c r="G44" s="11">
        <v>531.37472747062588</v>
      </c>
      <c r="H44" s="11">
        <f t="shared" si="24"/>
        <v>1725.1268002699999</v>
      </c>
      <c r="I44" s="11">
        <v>496.38499696999997</v>
      </c>
      <c r="J44" s="11">
        <v>347.13536360999996</v>
      </c>
      <c r="K44" s="11">
        <v>416.10124655999994</v>
      </c>
      <c r="L44" s="11">
        <v>465.50519312999995</v>
      </c>
      <c r="M44" s="11">
        <f t="shared" si="25"/>
        <v>989.29410968000002</v>
      </c>
      <c r="N44" s="11">
        <v>473.39965891999998</v>
      </c>
      <c r="O44" s="11">
        <v>515.89445076000004</v>
      </c>
      <c r="P44" s="9">
        <v>31</v>
      </c>
    </row>
    <row r="45" spans="1:16" ht="12.95" customHeight="1" x14ac:dyDescent="0.2">
      <c r="A45" s="8">
        <v>32</v>
      </c>
      <c r="B45" s="10" t="s">
        <v>44</v>
      </c>
      <c r="C45" s="11">
        <f t="shared" si="23"/>
        <v>7.3900280000000009</v>
      </c>
      <c r="D45" s="11">
        <v>1.5177</v>
      </c>
      <c r="E45" s="11">
        <v>1.4698040000000001</v>
      </c>
      <c r="F45" s="11">
        <v>2.1839950000000004</v>
      </c>
      <c r="G45" s="11">
        <v>2.2185290000000002</v>
      </c>
      <c r="H45" s="11">
        <f t="shared" si="24"/>
        <v>4.1482869899999999</v>
      </c>
      <c r="I45" s="11">
        <v>0.98650499999999997</v>
      </c>
      <c r="J45" s="11">
        <v>0.91127848</v>
      </c>
      <c r="K45" s="11">
        <v>1.02295614</v>
      </c>
      <c r="L45" s="11">
        <v>1.2275473699999999</v>
      </c>
      <c r="M45" s="11">
        <f t="shared" si="25"/>
        <v>2.0041890599999999</v>
      </c>
      <c r="N45" s="11">
        <v>1.03707175</v>
      </c>
      <c r="O45" s="11">
        <v>0.96711731000000001</v>
      </c>
      <c r="P45" s="9">
        <v>32</v>
      </c>
    </row>
    <row r="46" spans="1:16" ht="12.95" customHeight="1" x14ac:dyDescent="0.2">
      <c r="A46" s="8">
        <v>33</v>
      </c>
      <c r="B46" s="10" t="s">
        <v>45</v>
      </c>
      <c r="C46" s="11">
        <f t="shared" si="23"/>
        <v>116.08388300000001</v>
      </c>
      <c r="D46" s="11">
        <v>32.384599999999999</v>
      </c>
      <c r="E46" s="11">
        <v>27.354699999999998</v>
      </c>
      <c r="F46" s="11">
        <v>28.47795</v>
      </c>
      <c r="G46" s="11">
        <v>27.866633</v>
      </c>
      <c r="H46" s="11">
        <f t="shared" si="24"/>
        <v>53.094750000000005</v>
      </c>
      <c r="I46" s="11">
        <v>24.694749999999999</v>
      </c>
      <c r="J46" s="11">
        <v>9.1999999999999993</v>
      </c>
      <c r="K46" s="11">
        <v>9.1</v>
      </c>
      <c r="L46" s="11">
        <v>10.1</v>
      </c>
      <c r="M46" s="11">
        <f t="shared" si="25"/>
        <v>27.503399999999999</v>
      </c>
      <c r="N46" s="11">
        <v>13.084999999999999</v>
      </c>
      <c r="O46" s="11">
        <v>14.4184</v>
      </c>
      <c r="P46" s="9">
        <v>33</v>
      </c>
    </row>
    <row r="47" spans="1:16" ht="14.1" customHeight="1" x14ac:dyDescent="0.2">
      <c r="A47" s="8">
        <v>34</v>
      </c>
      <c r="B47" s="10" t="s">
        <v>46</v>
      </c>
      <c r="C47" s="12">
        <f>C48+C49+C50+C51+C52+C53+C54+C55+C56+C57+C58</f>
        <v>-5326.5779056700003</v>
      </c>
      <c r="D47" s="12">
        <f t="shared" ref="D47:G47" si="26">D48+D49+D50+D51+D52+D53+D54+D55+D56+D57+D58</f>
        <v>-1402.1810890700001</v>
      </c>
      <c r="E47" s="12">
        <f t="shared" si="26"/>
        <v>-1374.9909259899998</v>
      </c>
      <c r="F47" s="12">
        <f t="shared" si="26"/>
        <v>-1299.5770949999996</v>
      </c>
      <c r="G47" s="12">
        <f t="shared" si="26"/>
        <v>-1249.8287956099998</v>
      </c>
      <c r="H47" s="12">
        <f>H48+H49+H50+H51+H52+H53+H54+H55+H56+H57+H58</f>
        <v>-2979.0640819414998</v>
      </c>
      <c r="I47" s="12">
        <f t="shared" ref="I47:O47" si="27">I48+I49+I50+I51+I52+I53+I54+I55+I56+I57+I58</f>
        <v>-1160.9580660899999</v>
      </c>
      <c r="J47" s="12">
        <f t="shared" si="27"/>
        <v>-507.11240134999997</v>
      </c>
      <c r="K47" s="12">
        <f t="shared" si="27"/>
        <v>-566.67836174149988</v>
      </c>
      <c r="L47" s="12">
        <f t="shared" si="27"/>
        <v>-744.31525276000002</v>
      </c>
      <c r="M47" s="12">
        <f t="shared" si="27"/>
        <v>-1851.4645388899999</v>
      </c>
      <c r="N47" s="12">
        <f t="shared" si="27"/>
        <v>-891.12646066999991</v>
      </c>
      <c r="O47" s="12">
        <f t="shared" si="27"/>
        <v>-960.33807821999994</v>
      </c>
      <c r="P47" s="9">
        <v>34</v>
      </c>
    </row>
    <row r="48" spans="1:16" ht="12.95" customHeight="1" x14ac:dyDescent="0.2">
      <c r="A48" s="8">
        <v>35</v>
      </c>
      <c r="B48" s="10" t="s">
        <v>35</v>
      </c>
      <c r="C48" s="11">
        <f t="shared" si="23"/>
        <v>-1939.616348</v>
      </c>
      <c r="D48" s="11">
        <v>-475.43639899999999</v>
      </c>
      <c r="E48" s="11">
        <v>-490.20213899999999</v>
      </c>
      <c r="F48" s="11">
        <v>-490.77301899999998</v>
      </c>
      <c r="G48" s="11">
        <v>-483.20479100000006</v>
      </c>
      <c r="H48" s="11">
        <f t="shared" si="24"/>
        <v>-1218.1291793</v>
      </c>
      <c r="I48" s="11">
        <v>-399.21800465999996</v>
      </c>
      <c r="J48" s="11">
        <v>-202.00358198999999</v>
      </c>
      <c r="K48" s="11">
        <v>-239.32313213</v>
      </c>
      <c r="L48" s="11">
        <v>-377.58446051999999</v>
      </c>
      <c r="M48" s="11">
        <f t="shared" ref="M48:M58" si="28">N48+O48</f>
        <v>-884.75335068999993</v>
      </c>
      <c r="N48" s="11">
        <v>-409.50430071</v>
      </c>
      <c r="O48" s="11">
        <v>-475.24904998</v>
      </c>
      <c r="P48" s="9">
        <v>35</v>
      </c>
    </row>
    <row r="49" spans="1:16" ht="12.95" customHeight="1" x14ac:dyDescent="0.2">
      <c r="A49" s="8">
        <v>36</v>
      </c>
      <c r="B49" s="10" t="s">
        <v>36</v>
      </c>
      <c r="C49" s="11">
        <f t="shared" si="23"/>
        <v>-1421.5192569999999</v>
      </c>
      <c r="D49" s="11">
        <v>-398.27068500000001</v>
      </c>
      <c r="E49" s="11">
        <v>-335.81539299999997</v>
      </c>
      <c r="F49" s="11">
        <v>-324.70417399999997</v>
      </c>
      <c r="G49" s="11">
        <v>-362.72900499999997</v>
      </c>
      <c r="H49" s="11">
        <f t="shared" si="24"/>
        <v>-466.48533500000002</v>
      </c>
      <c r="I49" s="11">
        <v>-353.19139799999999</v>
      </c>
      <c r="J49" s="11">
        <v>-6.0230699999999997</v>
      </c>
      <c r="K49" s="11">
        <v>-16.889681</v>
      </c>
      <c r="L49" s="11">
        <v>-90.381186000000014</v>
      </c>
      <c r="M49" s="11">
        <f t="shared" si="28"/>
        <v>-301.60979599999996</v>
      </c>
      <c r="N49" s="11">
        <v>-147.49902299999999</v>
      </c>
      <c r="O49" s="11">
        <v>-154.11077299999999</v>
      </c>
      <c r="P49" s="9">
        <v>36</v>
      </c>
    </row>
    <row r="50" spans="1:16" ht="12.95" customHeight="1" x14ac:dyDescent="0.2">
      <c r="A50" s="8">
        <v>37</v>
      </c>
      <c r="B50" s="10" t="s">
        <v>37</v>
      </c>
      <c r="C50" s="11">
        <f t="shared" si="23"/>
        <v>-32.618515000000002</v>
      </c>
      <c r="D50" s="11">
        <v>-8.4257080000000002</v>
      </c>
      <c r="E50" s="11">
        <v>-8.0899959999999993</v>
      </c>
      <c r="F50" s="11">
        <v>-7.8449589999999993</v>
      </c>
      <c r="G50" s="11">
        <v>-8.2578519999999997</v>
      </c>
      <c r="H50" s="11">
        <f t="shared" si="24"/>
        <v>-35.222365760000002</v>
      </c>
      <c r="I50" s="11">
        <v>-8.3414512500000004</v>
      </c>
      <c r="J50" s="11">
        <v>-8.1708958799999998</v>
      </c>
      <c r="K50" s="11">
        <v>-8.5045539199999993</v>
      </c>
      <c r="L50" s="11">
        <v>-10.205464710000001</v>
      </c>
      <c r="M50" s="11">
        <f t="shared" si="28"/>
        <v>-17.143316349999999</v>
      </c>
      <c r="N50" s="11">
        <v>-8.8055914499999997</v>
      </c>
      <c r="O50" s="11">
        <v>-8.3377248999999996</v>
      </c>
      <c r="P50" s="9">
        <v>37</v>
      </c>
    </row>
    <row r="51" spans="1:16" ht="12.95" customHeight="1" x14ac:dyDescent="0.2">
      <c r="A51" s="8">
        <v>38</v>
      </c>
      <c r="B51" s="10" t="s">
        <v>38</v>
      </c>
      <c r="C51" s="11">
        <f t="shared" si="23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24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28"/>
        <v>0</v>
      </c>
      <c r="N51" s="11">
        <v>0</v>
      </c>
      <c r="O51" s="11">
        <v>0</v>
      </c>
      <c r="P51" s="9">
        <v>38</v>
      </c>
    </row>
    <row r="52" spans="1:16" ht="12.95" customHeight="1" x14ac:dyDescent="0.2">
      <c r="A52" s="8">
        <v>39</v>
      </c>
      <c r="B52" s="10" t="s">
        <v>39</v>
      </c>
      <c r="C52" s="11">
        <f t="shared" si="23"/>
        <v>-233.32475099999999</v>
      </c>
      <c r="D52" s="11">
        <v>-54.854715999999996</v>
      </c>
      <c r="E52" s="11">
        <v>-68.366410999999999</v>
      </c>
      <c r="F52" s="11">
        <v>-49.673003000000001</v>
      </c>
      <c r="G52" s="11">
        <v>-60.430620999999995</v>
      </c>
      <c r="H52" s="11">
        <f t="shared" si="24"/>
        <v>-146.66322034149999</v>
      </c>
      <c r="I52" s="11">
        <v>-39.514525279999994</v>
      </c>
      <c r="J52" s="11">
        <v>-30.817566749999997</v>
      </c>
      <c r="K52" s="11">
        <v>-35.484156311500001</v>
      </c>
      <c r="L52" s="11">
        <v>-40.846972000000001</v>
      </c>
      <c r="M52" s="11">
        <f t="shared" si="28"/>
        <v>-126.92923654000001</v>
      </c>
      <c r="N52" s="11">
        <v>-53.420660540000007</v>
      </c>
      <c r="O52" s="11">
        <v>-73.508576000000005</v>
      </c>
      <c r="P52" s="9">
        <v>39</v>
      </c>
    </row>
    <row r="53" spans="1:16" ht="12.95" customHeight="1" x14ac:dyDescent="0.2">
      <c r="A53" s="8">
        <v>40</v>
      </c>
      <c r="B53" s="10" t="s">
        <v>40</v>
      </c>
      <c r="C53" s="11">
        <f t="shared" si="23"/>
        <v>-365.92326066999999</v>
      </c>
      <c r="D53" s="11">
        <v>-77.103029069999991</v>
      </c>
      <c r="E53" s="11">
        <v>-117.52158599000001</v>
      </c>
      <c r="F53" s="11">
        <v>-88.72806700000001</v>
      </c>
      <c r="G53" s="11">
        <v>-82.570578610000013</v>
      </c>
      <c r="H53" s="11">
        <f t="shared" si="24"/>
        <v>-456.98548353999996</v>
      </c>
      <c r="I53" s="11">
        <v>-117.04142467000001</v>
      </c>
      <c r="J53" s="11">
        <v>-108.18321730999999</v>
      </c>
      <c r="K53" s="11">
        <v>-118.05340497</v>
      </c>
      <c r="L53" s="11">
        <v>-113.70743658999999</v>
      </c>
      <c r="M53" s="11">
        <f t="shared" si="28"/>
        <v>-209.33050080000001</v>
      </c>
      <c r="N53" s="11">
        <v>-109.21035282000001</v>
      </c>
      <c r="O53" s="11">
        <v>-100.12014798</v>
      </c>
      <c r="P53" s="9">
        <v>40</v>
      </c>
    </row>
    <row r="54" spans="1:16" ht="12.95" customHeight="1" x14ac:dyDescent="0.2">
      <c r="A54" s="8">
        <v>41</v>
      </c>
      <c r="B54" s="10" t="s">
        <v>41</v>
      </c>
      <c r="C54" s="11">
        <f t="shared" si="23"/>
        <v>-51.381718999999997</v>
      </c>
      <c r="D54" s="11">
        <v>-12.944454</v>
      </c>
      <c r="E54" s="11">
        <v>-13.127111000000001</v>
      </c>
      <c r="F54" s="11">
        <v>-12.851600000000001</v>
      </c>
      <c r="G54" s="11">
        <v>-12.458553999999999</v>
      </c>
      <c r="H54" s="11">
        <f t="shared" si="24"/>
        <v>-63.085914840000001</v>
      </c>
      <c r="I54" s="11">
        <v>-13.576553950000001</v>
      </c>
      <c r="J54" s="11">
        <v>-13.16674637</v>
      </c>
      <c r="K54" s="11">
        <v>-16.519370240000001</v>
      </c>
      <c r="L54" s="11">
        <v>-19.823244279999997</v>
      </c>
      <c r="M54" s="11">
        <f t="shared" si="28"/>
        <v>-30.614536999999999</v>
      </c>
      <c r="N54" s="11">
        <v>-15.771478700000001</v>
      </c>
      <c r="O54" s="11">
        <v>-14.843058299999999</v>
      </c>
      <c r="P54" s="9">
        <v>41</v>
      </c>
    </row>
    <row r="55" spans="1:16" ht="12.95" customHeight="1" x14ac:dyDescent="0.2">
      <c r="A55" s="8">
        <v>42</v>
      </c>
      <c r="B55" s="10" t="s">
        <v>42</v>
      </c>
      <c r="C55" s="11">
        <f t="shared" si="23"/>
        <v>-367.3</v>
      </c>
      <c r="D55" s="11">
        <v>-122.39999999999999</v>
      </c>
      <c r="E55" s="11">
        <v>-113.5</v>
      </c>
      <c r="F55" s="11">
        <v>-107.6</v>
      </c>
      <c r="G55" s="11">
        <v>-23.8</v>
      </c>
      <c r="H55" s="11">
        <f t="shared" si="24"/>
        <v>-17.899922749999998</v>
      </c>
      <c r="I55" s="11">
        <v>-8.90813773</v>
      </c>
      <c r="J55" s="11">
        <v>-2.0110813799999998</v>
      </c>
      <c r="K55" s="11">
        <v>-3.5813001299999998</v>
      </c>
      <c r="L55" s="11">
        <v>-3.39940351</v>
      </c>
      <c r="M55" s="11">
        <f t="shared" si="28"/>
        <v>-16.74770599</v>
      </c>
      <c r="N55" s="11">
        <v>-12.37602669</v>
      </c>
      <c r="O55" s="11">
        <v>-4.3716793000000003</v>
      </c>
      <c r="P55" s="9">
        <v>42</v>
      </c>
    </row>
    <row r="56" spans="1:16" ht="12.95" customHeight="1" x14ac:dyDescent="0.2">
      <c r="A56" s="8">
        <v>43</v>
      </c>
      <c r="B56" s="10" t="s">
        <v>43</v>
      </c>
      <c r="C56" s="11">
        <f t="shared" si="23"/>
        <v>-760.58608300000003</v>
      </c>
      <c r="D56" s="11">
        <v>-214.06969800000002</v>
      </c>
      <c r="E56" s="11">
        <v>-190.05831699999999</v>
      </c>
      <c r="F56" s="11">
        <v>-178.84095099999999</v>
      </c>
      <c r="G56" s="11">
        <v>-177.61711700000001</v>
      </c>
      <c r="H56" s="11">
        <f t="shared" si="24"/>
        <v>-490.39352242999996</v>
      </c>
      <c r="I56" s="11">
        <v>-191.20784352999999</v>
      </c>
      <c r="J56" s="11">
        <v>-121.35990221</v>
      </c>
      <c r="K56" s="11">
        <v>-111.39655371999999</v>
      </c>
      <c r="L56" s="11">
        <v>-66.429222969999998</v>
      </c>
      <c r="M56" s="11">
        <f t="shared" si="28"/>
        <v>-223.40494343</v>
      </c>
      <c r="N56" s="11">
        <v>-113.66362174</v>
      </c>
      <c r="O56" s="11">
        <v>-109.74132168999999</v>
      </c>
      <c r="P56" s="9">
        <v>43</v>
      </c>
    </row>
    <row r="57" spans="1:16" ht="12.95" customHeight="1" x14ac:dyDescent="0.2">
      <c r="A57" s="8">
        <v>44</v>
      </c>
      <c r="B57" s="10" t="s">
        <v>44</v>
      </c>
      <c r="C57" s="11">
        <f t="shared" si="23"/>
        <v>-31.950760000000002</v>
      </c>
      <c r="D57" s="11">
        <v>-9.3577589999999997</v>
      </c>
      <c r="E57" s="11">
        <v>-8.1145449999999997</v>
      </c>
      <c r="F57" s="11">
        <v>-7.2032120000000006</v>
      </c>
      <c r="G57" s="11">
        <v>-7.2752439999999998</v>
      </c>
      <c r="H57" s="11">
        <f t="shared" si="24"/>
        <v>-23.614042769999998</v>
      </c>
      <c r="I57" s="11">
        <v>-5.8088726899999994</v>
      </c>
      <c r="J57" s="11">
        <v>-5.0310176799999997</v>
      </c>
      <c r="K57" s="11">
        <v>-5.8064329099999998</v>
      </c>
      <c r="L57" s="11">
        <v>-6.9677194899999995</v>
      </c>
      <c r="M57" s="11">
        <f t="shared" si="28"/>
        <v>-11.322235979999999</v>
      </c>
      <c r="N57" s="11">
        <v>-5.9035106900000001</v>
      </c>
      <c r="O57" s="11">
        <v>-5.4187252899999994</v>
      </c>
      <c r="P57" s="9">
        <v>44</v>
      </c>
    </row>
    <row r="58" spans="1:16" ht="12.95" customHeight="1" x14ac:dyDescent="0.2">
      <c r="A58" s="8">
        <v>45</v>
      </c>
      <c r="B58" s="10" t="s">
        <v>45</v>
      </c>
      <c r="C58" s="11">
        <f t="shared" si="23"/>
        <v>-122.357212</v>
      </c>
      <c r="D58" s="11">
        <v>-29.318641</v>
      </c>
      <c r="E58" s="11">
        <v>-30.195428</v>
      </c>
      <c r="F58" s="11">
        <v>-31.35811</v>
      </c>
      <c r="G58" s="11">
        <v>-31.485033000000001</v>
      </c>
      <c r="H58" s="11">
        <f t="shared" si="24"/>
        <v>-60.585095210000006</v>
      </c>
      <c r="I58" s="11">
        <v>-24.14985433</v>
      </c>
      <c r="J58" s="11">
        <v>-10.345321779999999</v>
      </c>
      <c r="K58" s="11">
        <v>-11.11977641</v>
      </c>
      <c r="L58" s="11">
        <v>-14.970142690000001</v>
      </c>
      <c r="M58" s="11">
        <f t="shared" si="28"/>
        <v>-29.608916109999996</v>
      </c>
      <c r="N58" s="11">
        <v>-14.97189433</v>
      </c>
      <c r="O58" s="11">
        <v>-14.637021779999998</v>
      </c>
      <c r="P58" s="9">
        <v>45</v>
      </c>
    </row>
    <row r="59" spans="1:16" ht="15" customHeight="1" x14ac:dyDescent="0.2">
      <c r="A59" s="8">
        <v>46</v>
      </c>
      <c r="B59" s="10" t="s">
        <v>47</v>
      </c>
      <c r="C59" s="12">
        <f>C60+C67</f>
        <v>-3630.71124199</v>
      </c>
      <c r="D59" s="12">
        <f t="shared" ref="D59:G59" si="29">D60+D67</f>
        <v>-848.4732591999998</v>
      </c>
      <c r="E59" s="12">
        <f t="shared" si="29"/>
        <v>-1171.8563827399998</v>
      </c>
      <c r="F59" s="12">
        <f t="shared" si="29"/>
        <v>-793.86276852999993</v>
      </c>
      <c r="G59" s="12">
        <f t="shared" si="29"/>
        <v>-816.51883152000005</v>
      </c>
      <c r="H59" s="12">
        <f>H60+H67</f>
        <v>-1229.48033059</v>
      </c>
      <c r="I59" s="12">
        <f t="shared" ref="I59:O59" si="30">I60+I67</f>
        <v>-776.93336260000001</v>
      </c>
      <c r="J59" s="12">
        <f t="shared" si="30"/>
        <v>207.82292172000012</v>
      </c>
      <c r="K59" s="12">
        <f t="shared" si="30"/>
        <v>-525.86411308000004</v>
      </c>
      <c r="L59" s="12">
        <f t="shared" si="30"/>
        <v>-134.5057766299999</v>
      </c>
      <c r="M59" s="12">
        <f t="shared" si="30"/>
        <v>-1885.7373202600002</v>
      </c>
      <c r="N59" s="12">
        <f t="shared" si="30"/>
        <v>-1035.1219924200002</v>
      </c>
      <c r="O59" s="12">
        <f t="shared" si="30"/>
        <v>-850.61532784000019</v>
      </c>
      <c r="P59" s="9">
        <v>46</v>
      </c>
    </row>
    <row r="60" spans="1:16" ht="14.1" customHeight="1" x14ac:dyDescent="0.2">
      <c r="A60" s="8">
        <v>47</v>
      </c>
      <c r="B60" s="10" t="s">
        <v>48</v>
      </c>
      <c r="C60" s="12">
        <f>C61+C62</f>
        <v>2354.09058452</v>
      </c>
      <c r="D60" s="12">
        <f t="shared" ref="D60:G60" si="31">D61+D62</f>
        <v>714.01207061000014</v>
      </c>
      <c r="E60" s="12">
        <f t="shared" si="31"/>
        <v>530.81029316000013</v>
      </c>
      <c r="F60" s="12">
        <f t="shared" si="31"/>
        <v>637.0258027399999</v>
      </c>
      <c r="G60" s="12">
        <f t="shared" si="31"/>
        <v>472.24241800999999</v>
      </c>
      <c r="H60" s="12">
        <f>H61+H62</f>
        <v>1608.4225417499997</v>
      </c>
      <c r="I60" s="12">
        <f t="shared" ref="I60:O60" si="32">I61+I62</f>
        <v>493.86641956999983</v>
      </c>
      <c r="J60" s="12">
        <f t="shared" si="32"/>
        <v>436.18897602000004</v>
      </c>
      <c r="K60" s="12">
        <f t="shared" si="32"/>
        <v>346.40115078999997</v>
      </c>
      <c r="L60" s="12">
        <f t="shared" si="32"/>
        <v>331.96599537000003</v>
      </c>
      <c r="M60" s="12">
        <f t="shared" si="32"/>
        <v>627.42389248000018</v>
      </c>
      <c r="N60" s="12">
        <f t="shared" si="32"/>
        <v>346.43966019000004</v>
      </c>
      <c r="O60" s="12">
        <f t="shared" si="32"/>
        <v>280.98423228999997</v>
      </c>
      <c r="P60" s="9">
        <v>47</v>
      </c>
    </row>
    <row r="61" spans="1:16" ht="12.95" customHeight="1" x14ac:dyDescent="0.2">
      <c r="A61" s="8">
        <v>48</v>
      </c>
      <c r="B61" s="10" t="s">
        <v>49</v>
      </c>
      <c r="C61" s="11">
        <f t="shared" ref="C61:C68" si="33">D61+E61+F61+G61</f>
        <v>87.705297999999999</v>
      </c>
      <c r="D61" s="11">
        <v>38.906362999999999</v>
      </c>
      <c r="E61" s="11">
        <v>16.65691</v>
      </c>
      <c r="F61" s="11">
        <v>16.202866</v>
      </c>
      <c r="G61" s="11">
        <v>15.939159</v>
      </c>
      <c r="H61" s="11">
        <f t="shared" ref="H61:H68" si="34">I61+J61+K61+L61</f>
        <v>57.467236460000002</v>
      </c>
      <c r="I61" s="11">
        <v>22.59889905</v>
      </c>
      <c r="J61" s="11">
        <v>9.650038330000001</v>
      </c>
      <c r="K61" s="11">
        <v>12.01933678</v>
      </c>
      <c r="L61" s="11">
        <v>13.1989623</v>
      </c>
      <c r="M61" s="11">
        <f>N61+O61</f>
        <v>29.191577429999999</v>
      </c>
      <c r="N61" s="11">
        <v>19.421159459999998</v>
      </c>
      <c r="O61" s="11">
        <v>9.7704179700000005</v>
      </c>
      <c r="P61" s="9">
        <v>48</v>
      </c>
    </row>
    <row r="62" spans="1:16" ht="12.95" customHeight="1" x14ac:dyDescent="0.2">
      <c r="A62" s="8">
        <v>49</v>
      </c>
      <c r="B62" s="10" t="s">
        <v>50</v>
      </c>
      <c r="C62" s="11">
        <f>C63+C64+C65</f>
        <v>2266.3852865200001</v>
      </c>
      <c r="D62" s="11">
        <f t="shared" ref="D62:G62" si="35">D63+D64+D65</f>
        <v>675.10570761000008</v>
      </c>
      <c r="E62" s="11">
        <f t="shared" si="35"/>
        <v>514.15338316000009</v>
      </c>
      <c r="F62" s="11">
        <f t="shared" si="35"/>
        <v>620.82293673999993</v>
      </c>
      <c r="G62" s="11">
        <f t="shared" si="35"/>
        <v>456.30325900999998</v>
      </c>
      <c r="H62" s="11">
        <f>H63+H64+H65</f>
        <v>1550.9553052899996</v>
      </c>
      <c r="I62" s="11">
        <f t="shared" ref="I62:O62" si="36">I63+I64+I65</f>
        <v>471.26752051999983</v>
      </c>
      <c r="J62" s="11">
        <f t="shared" si="36"/>
        <v>426.53893769000001</v>
      </c>
      <c r="K62" s="11">
        <f t="shared" si="36"/>
        <v>334.38181400999997</v>
      </c>
      <c r="L62" s="11">
        <f t="shared" si="36"/>
        <v>318.76703307000002</v>
      </c>
      <c r="M62" s="11">
        <f t="shared" si="36"/>
        <v>598.23231505000012</v>
      </c>
      <c r="N62" s="11">
        <f t="shared" si="36"/>
        <v>327.01850073000003</v>
      </c>
      <c r="O62" s="11">
        <f t="shared" si="36"/>
        <v>271.21381431999998</v>
      </c>
      <c r="P62" s="9">
        <v>49</v>
      </c>
    </row>
    <row r="63" spans="1:16" ht="12.75" customHeight="1" x14ac:dyDescent="0.2">
      <c r="A63" s="8">
        <v>50</v>
      </c>
      <c r="B63" s="10" t="s">
        <v>51</v>
      </c>
      <c r="C63" s="11">
        <f t="shared" si="33"/>
        <v>235.66898469000003</v>
      </c>
      <c r="D63" s="11">
        <v>97.790752139999995</v>
      </c>
      <c r="E63" s="11">
        <v>2.6004542900000001</v>
      </c>
      <c r="F63" s="11">
        <v>134.21102708000001</v>
      </c>
      <c r="G63" s="11">
        <v>1.06675118</v>
      </c>
      <c r="H63" s="11">
        <f t="shared" si="34"/>
        <v>139.07387154000003</v>
      </c>
      <c r="I63" s="11">
        <v>111.01876786000001</v>
      </c>
      <c r="J63" s="11">
        <v>29.277541159999998</v>
      </c>
      <c r="K63" s="11">
        <v>0.54631956999999998</v>
      </c>
      <c r="L63" s="11">
        <v>-1.7687570500000001</v>
      </c>
      <c r="M63" s="11">
        <f>N63+O63</f>
        <v>68.979645590000004</v>
      </c>
      <c r="N63" s="11">
        <v>68.765682130000002</v>
      </c>
      <c r="O63" s="11">
        <v>0.21396346000000002</v>
      </c>
      <c r="P63" s="9">
        <v>50</v>
      </c>
    </row>
    <row r="64" spans="1:16" ht="12.75" customHeight="1" x14ac:dyDescent="0.2">
      <c r="A64" s="8">
        <v>51</v>
      </c>
      <c r="B64" s="10" t="s">
        <v>52</v>
      </c>
      <c r="C64" s="11">
        <f t="shared" si="33"/>
        <v>329.40700072999999</v>
      </c>
      <c r="D64" s="11">
        <v>132.20421102</v>
      </c>
      <c r="E64" s="11">
        <v>70.468933749999991</v>
      </c>
      <c r="F64" s="11">
        <v>64.382165240000006</v>
      </c>
      <c r="G64" s="11">
        <v>62.351690720000001</v>
      </c>
      <c r="H64" s="11">
        <f t="shared" si="34"/>
        <v>303.72932948999994</v>
      </c>
      <c r="I64" s="11">
        <v>14.020165769999995</v>
      </c>
      <c r="J64" s="11">
        <v>107.44399485</v>
      </c>
      <c r="K64" s="11">
        <v>93.049246740000001</v>
      </c>
      <c r="L64" s="11">
        <v>89.215922129999996</v>
      </c>
      <c r="M64" s="11">
        <f>N64+O64</f>
        <v>113.03778923</v>
      </c>
      <c r="N64" s="11">
        <v>42.739289290000002</v>
      </c>
      <c r="O64" s="11">
        <v>70.298499939999999</v>
      </c>
      <c r="P64" s="9">
        <v>51</v>
      </c>
    </row>
    <row r="65" spans="1:16" ht="12.75" customHeight="1" x14ac:dyDescent="0.2">
      <c r="A65" s="8">
        <v>52</v>
      </c>
      <c r="B65" s="10" t="s">
        <v>53</v>
      </c>
      <c r="C65" s="11">
        <f t="shared" si="33"/>
        <v>1701.3093011000001</v>
      </c>
      <c r="D65" s="11">
        <v>445.11074445000003</v>
      </c>
      <c r="E65" s="11">
        <v>441.08399512000005</v>
      </c>
      <c r="F65" s="11">
        <v>422.22974441999997</v>
      </c>
      <c r="G65" s="11">
        <v>392.88481710999997</v>
      </c>
      <c r="H65" s="11">
        <f t="shared" si="34"/>
        <v>1108.1521042599998</v>
      </c>
      <c r="I65" s="11">
        <v>346.2285868899998</v>
      </c>
      <c r="J65" s="11">
        <v>289.81740167999999</v>
      </c>
      <c r="K65" s="11">
        <v>240.78624769999999</v>
      </c>
      <c r="L65" s="11">
        <v>231.31986799000001</v>
      </c>
      <c r="M65" s="11">
        <f>N65+O65</f>
        <v>416.21488023000006</v>
      </c>
      <c r="N65" s="11">
        <v>215.51352931000002</v>
      </c>
      <c r="O65" s="11">
        <v>200.70135092000001</v>
      </c>
      <c r="P65" s="9">
        <v>52</v>
      </c>
    </row>
    <row r="66" spans="1:16" ht="12.75" customHeight="1" x14ac:dyDescent="0.2">
      <c r="A66" s="8"/>
      <c r="B66" s="10" t="s">
        <v>89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9"/>
    </row>
    <row r="67" spans="1:16" ht="14.1" customHeight="1" x14ac:dyDescent="0.2">
      <c r="A67" s="8">
        <v>53</v>
      </c>
      <c r="B67" s="10" t="s">
        <v>54</v>
      </c>
      <c r="C67" s="12">
        <f>C68+C69</f>
        <v>-5984.80182651</v>
      </c>
      <c r="D67" s="12">
        <f t="shared" ref="D67:G67" si="37">D68+D69</f>
        <v>-1562.4853298099999</v>
      </c>
      <c r="E67" s="12">
        <f t="shared" si="37"/>
        <v>-1702.6666759</v>
      </c>
      <c r="F67" s="12">
        <f t="shared" si="37"/>
        <v>-1430.8885712699998</v>
      </c>
      <c r="G67" s="12">
        <f t="shared" si="37"/>
        <v>-1288.76124953</v>
      </c>
      <c r="H67" s="12">
        <f>H68+H69</f>
        <v>-2837.9028723399997</v>
      </c>
      <c r="I67" s="12">
        <f t="shared" ref="I67:O67" si="38">I68+I69</f>
        <v>-1270.7997821699998</v>
      </c>
      <c r="J67" s="12">
        <f t="shared" si="38"/>
        <v>-228.36605429999992</v>
      </c>
      <c r="K67" s="12">
        <f t="shared" si="38"/>
        <v>-872.26526387000001</v>
      </c>
      <c r="L67" s="12">
        <f t="shared" si="38"/>
        <v>-466.47177199999993</v>
      </c>
      <c r="M67" s="12">
        <f t="shared" si="38"/>
        <v>-2513.1612127400003</v>
      </c>
      <c r="N67" s="12">
        <f t="shared" si="38"/>
        <v>-1381.5616526100002</v>
      </c>
      <c r="O67" s="12">
        <f t="shared" si="38"/>
        <v>-1131.5995601300001</v>
      </c>
      <c r="P67" s="9">
        <v>53</v>
      </c>
    </row>
    <row r="68" spans="1:16" ht="12.95" customHeight="1" x14ac:dyDescent="0.2">
      <c r="A68" s="8">
        <v>54</v>
      </c>
      <c r="B68" s="10" t="s">
        <v>49</v>
      </c>
      <c r="C68" s="11">
        <f t="shared" si="33"/>
        <v>-3.0110000000000001</v>
      </c>
      <c r="D68" s="11">
        <v>-0.57999999999999996</v>
      </c>
      <c r="E68" s="11">
        <v>-1.145</v>
      </c>
      <c r="F68" s="11">
        <v>-0.56599999999999995</v>
      </c>
      <c r="G68" s="11">
        <v>-0.72</v>
      </c>
      <c r="H68" s="11">
        <f t="shared" si="34"/>
        <v>-2.5520299999999998</v>
      </c>
      <c r="I68" s="11">
        <v>-0.48563000000000001</v>
      </c>
      <c r="J68" s="11">
        <v>-0.94499999999999995</v>
      </c>
      <c r="K68" s="11">
        <v>-0.42359999999999998</v>
      </c>
      <c r="L68" s="11">
        <v>-0.69779999999999998</v>
      </c>
      <c r="M68" s="11">
        <f>N68+O68</f>
        <v>-1.40025</v>
      </c>
      <c r="N68" s="11">
        <v>-0.35525000000000001</v>
      </c>
      <c r="O68" s="11">
        <v>-1.0449999999999999</v>
      </c>
      <c r="P68" s="9">
        <v>54</v>
      </c>
    </row>
    <row r="69" spans="1:16" ht="12.95" customHeight="1" x14ac:dyDescent="0.2">
      <c r="A69" s="8">
        <v>55</v>
      </c>
      <c r="B69" s="10" t="s">
        <v>50</v>
      </c>
      <c r="C69" s="11">
        <f>C70+C71+C72</f>
        <v>-5981.7908265099995</v>
      </c>
      <c r="D69" s="11">
        <f t="shared" ref="D69:G69" si="39">D70+D71+D72</f>
        <v>-1561.90532981</v>
      </c>
      <c r="E69" s="11">
        <f t="shared" si="39"/>
        <v>-1701.5216759</v>
      </c>
      <c r="F69" s="11">
        <f t="shared" si="39"/>
        <v>-1430.3225712699998</v>
      </c>
      <c r="G69" s="11">
        <f t="shared" si="39"/>
        <v>-1288.04124953</v>
      </c>
      <c r="H69" s="11">
        <f>H70+H71+H72</f>
        <v>-2835.3508423399999</v>
      </c>
      <c r="I69" s="11">
        <f t="shared" ref="I69:O69" si="40">I70+I71+I72</f>
        <v>-1270.3141521699999</v>
      </c>
      <c r="J69" s="11">
        <f t="shared" si="40"/>
        <v>-227.42105429999992</v>
      </c>
      <c r="K69" s="11">
        <f t="shared" si="40"/>
        <v>-871.84166387000005</v>
      </c>
      <c r="L69" s="11">
        <f t="shared" si="40"/>
        <v>-465.77397199999996</v>
      </c>
      <c r="M69" s="11">
        <f t="shared" si="40"/>
        <v>-2511.7609627400002</v>
      </c>
      <c r="N69" s="11">
        <f t="shared" si="40"/>
        <v>-1381.2064026100002</v>
      </c>
      <c r="O69" s="11">
        <f t="shared" si="40"/>
        <v>-1130.55456013</v>
      </c>
      <c r="P69" s="9">
        <v>55</v>
      </c>
    </row>
    <row r="70" spans="1:16" ht="12.95" customHeight="1" x14ac:dyDescent="0.2">
      <c r="A70" s="8">
        <v>56</v>
      </c>
      <c r="B70" s="10" t="s">
        <v>51</v>
      </c>
      <c r="C70" s="11">
        <f t="shared" ref="C70:C79" si="41">D70+E70+F70+G70</f>
        <v>-3370.4740995899997</v>
      </c>
      <c r="D70" s="11">
        <v>-790.40177992999998</v>
      </c>
      <c r="E70" s="11">
        <v>-1149.8100685099998</v>
      </c>
      <c r="F70" s="11">
        <v>-661.26100598999994</v>
      </c>
      <c r="G70" s="11">
        <v>-769.00124516000005</v>
      </c>
      <c r="H70" s="11">
        <f t="shared" ref="H70:H79" si="42">I70+J70+K70+L70</f>
        <v>-465.02323546999992</v>
      </c>
      <c r="I70" s="11">
        <v>-517.50066182</v>
      </c>
      <c r="J70" s="11">
        <v>255.69227072000007</v>
      </c>
      <c r="K70" s="11">
        <v>-166.33987415000001</v>
      </c>
      <c r="L70" s="11">
        <v>-36.874970219999966</v>
      </c>
      <c r="M70" s="11">
        <f>N70+O70</f>
        <v>-1398.21278181</v>
      </c>
      <c r="N70" s="11">
        <v>-661.46376050000003</v>
      </c>
      <c r="O70" s="11">
        <v>-736.74902130999999</v>
      </c>
      <c r="P70" s="9">
        <v>56</v>
      </c>
    </row>
    <row r="71" spans="1:16" ht="12.95" customHeight="1" x14ac:dyDescent="0.2">
      <c r="A71" s="8">
        <v>57</v>
      </c>
      <c r="B71" s="10" t="s">
        <v>52</v>
      </c>
      <c r="C71" s="11">
        <f t="shared" si="41"/>
        <v>-912.59629375000009</v>
      </c>
      <c r="D71" s="11">
        <v>-335.54592213000001</v>
      </c>
      <c r="E71" s="11">
        <v>-122.08747354</v>
      </c>
      <c r="F71" s="11">
        <v>-333.67254879000001</v>
      </c>
      <c r="G71" s="11">
        <v>-121.29034928999999</v>
      </c>
      <c r="H71" s="11">
        <f t="shared" si="42"/>
        <v>-1039.7418566200001</v>
      </c>
      <c r="I71" s="11">
        <v>-371.11211374999999</v>
      </c>
      <c r="J71" s="11">
        <v>-136.15759800000001</v>
      </c>
      <c r="K71" s="11">
        <v>-394.80803653000004</v>
      </c>
      <c r="L71" s="11">
        <v>-137.66410834000001</v>
      </c>
      <c r="M71" s="11">
        <f>N71+O71</f>
        <v>-585.79066048000004</v>
      </c>
      <c r="N71" s="11">
        <v>-446.32224335000001</v>
      </c>
      <c r="O71" s="11">
        <v>-139.46841713000001</v>
      </c>
      <c r="P71" s="9">
        <v>57</v>
      </c>
    </row>
    <row r="72" spans="1:16" ht="12.95" customHeight="1" x14ac:dyDescent="0.2">
      <c r="A72" s="8">
        <v>58</v>
      </c>
      <c r="B72" s="10" t="s">
        <v>53</v>
      </c>
      <c r="C72" s="11">
        <f t="shared" si="41"/>
        <v>-1698.72043317</v>
      </c>
      <c r="D72" s="11">
        <v>-435.95762775000003</v>
      </c>
      <c r="E72" s="11">
        <v>-429.62413385000002</v>
      </c>
      <c r="F72" s="11">
        <v>-435.38901648999996</v>
      </c>
      <c r="G72" s="11">
        <v>-397.74965507999997</v>
      </c>
      <c r="H72" s="11">
        <f t="shared" si="42"/>
        <v>-1330.58575025</v>
      </c>
      <c r="I72" s="11">
        <v>-381.70137660000006</v>
      </c>
      <c r="J72" s="11">
        <v>-346.95572701999998</v>
      </c>
      <c r="K72" s="11">
        <v>-310.69375319</v>
      </c>
      <c r="L72" s="11">
        <v>-291.23489344000001</v>
      </c>
      <c r="M72" s="11">
        <f>N72+O72</f>
        <v>-527.75752045000002</v>
      </c>
      <c r="N72" s="11">
        <v>-273.42039876000001</v>
      </c>
      <c r="O72" s="11">
        <v>-254.33712168999998</v>
      </c>
      <c r="P72" s="9">
        <v>58</v>
      </c>
    </row>
    <row r="73" spans="1:16" ht="15" customHeight="1" x14ac:dyDescent="0.2">
      <c r="A73" s="8">
        <v>59</v>
      </c>
      <c r="B73" s="10" t="s">
        <v>55</v>
      </c>
      <c r="C73" s="12">
        <f>C74+C75</f>
        <v>-31.333206000000018</v>
      </c>
      <c r="D73" s="12">
        <f t="shared" ref="D73:G73" si="43">D74+D75</f>
        <v>-18.173489000000018</v>
      </c>
      <c r="E73" s="12">
        <f t="shared" si="43"/>
        <v>-12.252999000000017</v>
      </c>
      <c r="F73" s="12">
        <f t="shared" si="43"/>
        <v>-0.59305699999998751</v>
      </c>
      <c r="G73" s="12">
        <f t="shared" si="43"/>
        <v>-0.31366100000002461</v>
      </c>
      <c r="H73" s="12">
        <f>H74+H75</f>
        <v>131.51658740000005</v>
      </c>
      <c r="I73" s="12">
        <f t="shared" ref="I73:O73" si="44">I74+I75</f>
        <v>24.05200044</v>
      </c>
      <c r="J73" s="12">
        <f t="shared" si="44"/>
        <v>45.182523029999999</v>
      </c>
      <c r="K73" s="12">
        <f t="shared" si="44"/>
        <v>31.318656880000049</v>
      </c>
      <c r="L73" s="12">
        <f t="shared" si="44"/>
        <v>30.963407050000029</v>
      </c>
      <c r="M73" s="12">
        <f t="shared" si="44"/>
        <v>192.89994871999988</v>
      </c>
      <c r="N73" s="12">
        <f t="shared" si="44"/>
        <v>68.249841770000018</v>
      </c>
      <c r="O73" s="12">
        <f t="shared" si="44"/>
        <v>124.65010694999992</v>
      </c>
      <c r="P73" s="9">
        <v>59</v>
      </c>
    </row>
    <row r="74" spans="1:16" ht="14.1" customHeight="1" x14ac:dyDescent="0.2">
      <c r="A74" s="8">
        <v>60</v>
      </c>
      <c r="B74" s="10" t="s">
        <v>56</v>
      </c>
      <c r="C74" s="11">
        <f t="shared" si="41"/>
        <v>975.65370699999994</v>
      </c>
      <c r="D74" s="11">
        <v>232.42111</v>
      </c>
      <c r="E74" s="11">
        <v>240.57341399999999</v>
      </c>
      <c r="F74" s="11">
        <v>253.104231</v>
      </c>
      <c r="G74" s="11">
        <v>249.55495199999999</v>
      </c>
      <c r="H74" s="11">
        <f t="shared" si="42"/>
        <v>749.04244018999998</v>
      </c>
      <c r="I74" s="11">
        <v>217.55561061</v>
      </c>
      <c r="J74" s="11">
        <v>156.28123504999999</v>
      </c>
      <c r="K74" s="11">
        <v>172.85093025000003</v>
      </c>
      <c r="L74" s="11">
        <v>202.35466428000001</v>
      </c>
      <c r="M74" s="11">
        <f>N74+O74</f>
        <v>513.6575349499999</v>
      </c>
      <c r="N74" s="11">
        <v>225.43439395000001</v>
      </c>
      <c r="O74" s="11">
        <v>288.22314099999994</v>
      </c>
      <c r="P74" s="9">
        <v>60</v>
      </c>
    </row>
    <row r="75" spans="1:16" ht="14.1" customHeight="1" x14ac:dyDescent="0.2">
      <c r="A75" s="8">
        <v>61</v>
      </c>
      <c r="B75" s="10" t="s">
        <v>57</v>
      </c>
      <c r="C75" s="11">
        <f t="shared" si="41"/>
        <v>-1006.986913</v>
      </c>
      <c r="D75" s="11">
        <v>-250.59459900000002</v>
      </c>
      <c r="E75" s="11">
        <v>-252.826413</v>
      </c>
      <c r="F75" s="11">
        <v>-253.69728799999999</v>
      </c>
      <c r="G75" s="11">
        <v>-249.86861300000001</v>
      </c>
      <c r="H75" s="11">
        <f t="shared" si="42"/>
        <v>-617.52585278999993</v>
      </c>
      <c r="I75" s="11">
        <v>-193.50361017</v>
      </c>
      <c r="J75" s="11">
        <v>-111.09871201999999</v>
      </c>
      <c r="K75" s="11">
        <v>-141.53227336999998</v>
      </c>
      <c r="L75" s="11">
        <v>-171.39125722999998</v>
      </c>
      <c r="M75" s="11">
        <f>N75+O75</f>
        <v>-320.75758623000002</v>
      </c>
      <c r="N75" s="11">
        <v>-157.18455218</v>
      </c>
      <c r="O75" s="11">
        <v>-163.57303405000002</v>
      </c>
      <c r="P75" s="9">
        <v>61</v>
      </c>
    </row>
    <row r="76" spans="1:16" ht="12.95" customHeight="1" x14ac:dyDescent="0.2">
      <c r="A76" s="8">
        <v>62</v>
      </c>
      <c r="B76" s="10" t="s">
        <v>58</v>
      </c>
      <c r="C76" s="11">
        <f t="shared" si="41"/>
        <v>198.60230299999998</v>
      </c>
      <c r="D76" s="11">
        <v>42.585798999999994</v>
      </c>
      <c r="E76" s="11">
        <v>50.024760000000001</v>
      </c>
      <c r="F76" s="11">
        <v>59.067917999999999</v>
      </c>
      <c r="G76" s="11">
        <v>46.923825999999998</v>
      </c>
      <c r="H76" s="11">
        <f t="shared" si="42"/>
        <v>136.50843399999999</v>
      </c>
      <c r="I76" s="11">
        <v>50.095177999999997</v>
      </c>
      <c r="J76" s="11">
        <v>20.033993999999996</v>
      </c>
      <c r="K76" s="11">
        <v>25.496841</v>
      </c>
      <c r="L76" s="11">
        <v>40.882420999999994</v>
      </c>
      <c r="M76" s="11">
        <f>N76+O76</f>
        <v>106.741187</v>
      </c>
      <c r="N76" s="11">
        <v>51.61591</v>
      </c>
      <c r="O76" s="11">
        <v>55.125276999999997</v>
      </c>
      <c r="P76" s="9">
        <v>62</v>
      </c>
    </row>
    <row r="77" spans="1:16" ht="12.95" customHeight="1" x14ac:dyDescent="0.2">
      <c r="A77" s="8">
        <v>63</v>
      </c>
      <c r="B77" s="10" t="s">
        <v>59</v>
      </c>
      <c r="C77" s="11">
        <f t="shared" si="41"/>
        <v>-229.93550900000008</v>
      </c>
      <c r="D77" s="11">
        <v>-60.759288000000026</v>
      </c>
      <c r="E77" s="11">
        <v>-62.277759000000032</v>
      </c>
      <c r="F77" s="11">
        <v>-59.660975000000008</v>
      </c>
      <c r="G77" s="11">
        <v>-47.237487000000016</v>
      </c>
      <c r="H77" s="11">
        <f t="shared" si="42"/>
        <v>-4.9918465999999597</v>
      </c>
      <c r="I77" s="11">
        <v>-26.043177560000004</v>
      </c>
      <c r="J77" s="11">
        <v>25.148529030000006</v>
      </c>
      <c r="K77" s="11">
        <v>5.821815880000031</v>
      </c>
      <c r="L77" s="11">
        <v>-9.919013949999993</v>
      </c>
      <c r="M77" s="11">
        <f>N77+O77</f>
        <v>86.158761719999973</v>
      </c>
      <c r="N77" s="11">
        <v>16.633931770000004</v>
      </c>
      <c r="O77" s="11">
        <v>69.524829949999969</v>
      </c>
      <c r="P77" s="9">
        <v>63</v>
      </c>
    </row>
    <row r="78" spans="1:16" ht="15.95" customHeight="1" x14ac:dyDescent="0.2">
      <c r="A78" s="8">
        <v>64</v>
      </c>
      <c r="B78" s="10" t="s">
        <v>60</v>
      </c>
      <c r="C78" s="12">
        <f>C79+C80</f>
        <v>4741.86106397</v>
      </c>
      <c r="D78" s="12">
        <f t="shared" ref="D78:G78" si="45">D79+D80</f>
        <v>946.03155900000013</v>
      </c>
      <c r="E78" s="12">
        <f t="shared" si="45"/>
        <v>-178.7789053399998</v>
      </c>
      <c r="F78" s="12">
        <f t="shared" si="45"/>
        <v>1554.9180559900001</v>
      </c>
      <c r="G78" s="12">
        <f t="shared" si="45"/>
        <v>2419.6903543200006</v>
      </c>
      <c r="H78" s="12">
        <f>H79+H80</f>
        <v>-1557.6894676200036</v>
      </c>
      <c r="I78" s="12">
        <f t="shared" ref="I78:O78" si="46">I79+I80</f>
        <v>-131.13465064000084</v>
      </c>
      <c r="J78" s="12">
        <f t="shared" si="46"/>
        <v>-61.207036899999906</v>
      </c>
      <c r="K78" s="12">
        <f t="shared" si="46"/>
        <v>-1024.3911978800004</v>
      </c>
      <c r="L78" s="12">
        <f t="shared" si="46"/>
        <v>-340.95658220000092</v>
      </c>
      <c r="M78" s="12">
        <f t="shared" si="46"/>
        <v>1545.5361444599996</v>
      </c>
      <c r="N78" s="12">
        <f t="shared" si="46"/>
        <v>1538.3105141199997</v>
      </c>
      <c r="O78" s="12">
        <f t="shared" si="46"/>
        <v>7.2256303399995723</v>
      </c>
      <c r="P78" s="9">
        <v>64</v>
      </c>
    </row>
    <row r="79" spans="1:16" ht="15" customHeight="1" x14ac:dyDescent="0.2">
      <c r="A79" s="8">
        <v>65</v>
      </c>
      <c r="B79" s="10" t="s">
        <v>61</v>
      </c>
      <c r="C79" s="12">
        <f t="shared" si="41"/>
        <v>22.118534999999998</v>
      </c>
      <c r="D79" s="12">
        <v>5.5956929999999998</v>
      </c>
      <c r="E79" s="12">
        <v>5.3184610000000001</v>
      </c>
      <c r="F79" s="12">
        <v>5.4025059999999998</v>
      </c>
      <c r="G79" s="12">
        <v>5.8018749999999999</v>
      </c>
      <c r="H79" s="12">
        <f t="shared" si="42"/>
        <v>11.094356999999999</v>
      </c>
      <c r="I79" s="12">
        <v>3.0247570000000001</v>
      </c>
      <c r="J79" s="12">
        <v>2.7696000000000001</v>
      </c>
      <c r="K79" s="12">
        <v>2.5099999999999998</v>
      </c>
      <c r="L79" s="12">
        <v>2.79</v>
      </c>
      <c r="M79" s="12">
        <f>N79+O79</f>
        <v>2.1569000000000003</v>
      </c>
      <c r="N79" s="12">
        <v>1.0759000000000001</v>
      </c>
      <c r="O79" s="12">
        <v>1.081</v>
      </c>
      <c r="P79" s="9">
        <v>65</v>
      </c>
    </row>
    <row r="80" spans="1:16" ht="15" customHeight="1" x14ac:dyDescent="0.2">
      <c r="A80" s="8">
        <v>66</v>
      </c>
      <c r="B80" s="10" t="s">
        <v>62</v>
      </c>
      <c r="C80" s="12">
        <f>C81+C90+C93+C104</f>
        <v>4719.7425289700004</v>
      </c>
      <c r="D80" s="12">
        <f t="shared" ref="D80:G80" si="47">D81+D90+D93+D104</f>
        <v>940.43586600000015</v>
      </c>
      <c r="E80" s="12">
        <f t="shared" si="47"/>
        <v>-184.09736633999981</v>
      </c>
      <c r="F80" s="12">
        <f t="shared" si="47"/>
        <v>1549.5155499900002</v>
      </c>
      <c r="G80" s="12">
        <f t="shared" si="47"/>
        <v>2413.8884793200004</v>
      </c>
      <c r="H80" s="12">
        <f>H81+H90+H93+H104</f>
        <v>-1568.7838246200035</v>
      </c>
      <c r="I80" s="12">
        <f t="shared" ref="I80:O80" si="48">I81+I90+I93+I104</f>
        <v>-134.15940764000084</v>
      </c>
      <c r="J80" s="12">
        <f t="shared" si="48"/>
        <v>-63.976636899999903</v>
      </c>
      <c r="K80" s="12">
        <f t="shared" si="48"/>
        <v>-1026.9011978800004</v>
      </c>
      <c r="L80" s="12">
        <f t="shared" si="48"/>
        <v>-343.74658220000094</v>
      </c>
      <c r="M80" s="12">
        <f t="shared" si="48"/>
        <v>1543.3792444599997</v>
      </c>
      <c r="N80" s="12">
        <f t="shared" si="48"/>
        <v>1537.2346141199996</v>
      </c>
      <c r="O80" s="12">
        <f t="shared" si="48"/>
        <v>6.1446303399995728</v>
      </c>
      <c r="P80" s="9">
        <v>66</v>
      </c>
    </row>
    <row r="81" spans="1:16" ht="14.1" customHeight="1" x14ac:dyDescent="0.2">
      <c r="A81" s="8">
        <v>67</v>
      </c>
      <c r="B81" s="10" t="s">
        <v>63</v>
      </c>
      <c r="C81" s="14">
        <f>C82+C86</f>
        <v>3726.3262192700004</v>
      </c>
      <c r="D81" s="14">
        <f t="shared" ref="D81:G81" si="49">D82+D86</f>
        <v>1016.9435547300001</v>
      </c>
      <c r="E81" s="14">
        <f t="shared" si="49"/>
        <v>712.80204202000004</v>
      </c>
      <c r="F81" s="14">
        <f t="shared" si="49"/>
        <v>1455.8981827800001</v>
      </c>
      <c r="G81" s="14">
        <f t="shared" si="49"/>
        <v>540.68243973999995</v>
      </c>
      <c r="H81" s="14">
        <f>H82+H86</f>
        <v>645.30911319999984</v>
      </c>
      <c r="I81" s="14">
        <f t="shared" ref="I81:O81" si="50">I82+I86</f>
        <v>1066.9317202999998</v>
      </c>
      <c r="J81" s="14">
        <f t="shared" si="50"/>
        <v>562.46793185000001</v>
      </c>
      <c r="K81" s="14">
        <f t="shared" si="50"/>
        <v>-884.27072616999999</v>
      </c>
      <c r="L81" s="14">
        <f t="shared" si="50"/>
        <v>-99.819812779999779</v>
      </c>
      <c r="M81" s="14">
        <f t="shared" si="50"/>
        <v>1224.9636648000001</v>
      </c>
      <c r="N81" s="14">
        <f t="shared" si="50"/>
        <v>435.70437955999989</v>
      </c>
      <c r="O81" s="14">
        <f t="shared" si="50"/>
        <v>789.25928523999983</v>
      </c>
      <c r="P81" s="9">
        <v>67</v>
      </c>
    </row>
    <row r="82" spans="1:16" ht="12.95" customHeight="1" x14ac:dyDescent="0.2">
      <c r="A82" s="8">
        <v>68</v>
      </c>
      <c r="B82" s="10" t="s">
        <v>64</v>
      </c>
      <c r="C82" s="11">
        <f>C83+C84+C85</f>
        <v>-336.62224621000001</v>
      </c>
      <c r="D82" s="11">
        <f t="shared" ref="D82:G82" si="51">D83+D84+D85</f>
        <v>-111.28760468999998</v>
      </c>
      <c r="E82" s="11">
        <f t="shared" si="51"/>
        <v>-119.90257079</v>
      </c>
      <c r="F82" s="11">
        <f t="shared" si="51"/>
        <v>17.146661180000002</v>
      </c>
      <c r="G82" s="11">
        <f t="shared" si="51"/>
        <v>-122.57873191</v>
      </c>
      <c r="H82" s="11">
        <f>H83+H84+H85</f>
        <v>38.609719910000081</v>
      </c>
      <c r="I82" s="11">
        <f t="shared" ref="I82:O82" si="52">I83+I84+I85</f>
        <v>38.91922005</v>
      </c>
      <c r="J82" s="11">
        <f t="shared" si="52"/>
        <v>39.930992569999994</v>
      </c>
      <c r="K82" s="11">
        <f t="shared" si="52"/>
        <v>-334.19234858999999</v>
      </c>
      <c r="L82" s="11">
        <f t="shared" si="52"/>
        <v>293.9518558800001</v>
      </c>
      <c r="M82" s="11">
        <f t="shared" si="52"/>
        <v>-130.45754257000002</v>
      </c>
      <c r="N82" s="11">
        <f t="shared" si="52"/>
        <v>-24.242872479999999</v>
      </c>
      <c r="O82" s="11">
        <f t="shared" si="52"/>
        <v>-106.21467009000001</v>
      </c>
      <c r="P82" s="9">
        <v>68</v>
      </c>
    </row>
    <row r="83" spans="1:16" ht="12.95" customHeight="1" x14ac:dyDescent="0.2">
      <c r="A83" s="8">
        <v>69</v>
      </c>
      <c r="B83" s="10" t="s">
        <v>65</v>
      </c>
      <c r="C83" s="11">
        <f t="shared" ref="C83:C92" si="53">D83+E83+F83+G83</f>
        <v>-336.62224621000001</v>
      </c>
      <c r="D83" s="11">
        <v>-111.28760468999998</v>
      </c>
      <c r="E83" s="11">
        <v>-119.90257079</v>
      </c>
      <c r="F83" s="11">
        <v>17.146661180000002</v>
      </c>
      <c r="G83" s="11">
        <v>-122.57873191</v>
      </c>
      <c r="H83" s="11">
        <f t="shared" ref="H83:H92" si="54">I83+J83+K83+L83</f>
        <v>38.609719910000081</v>
      </c>
      <c r="I83" s="11">
        <v>38.91922005</v>
      </c>
      <c r="J83" s="11">
        <v>39.930992569999994</v>
      </c>
      <c r="K83" s="11">
        <v>-334.19234858999999</v>
      </c>
      <c r="L83" s="11">
        <v>293.9518558800001</v>
      </c>
      <c r="M83" s="11">
        <f>N83+O83</f>
        <v>-130.45754257000002</v>
      </c>
      <c r="N83" s="11">
        <v>-24.242872479999999</v>
      </c>
      <c r="O83" s="11">
        <v>-106.21467009000001</v>
      </c>
      <c r="P83" s="9">
        <v>69</v>
      </c>
    </row>
    <row r="84" spans="1:16" ht="12.95" customHeight="1" x14ac:dyDescent="0.2">
      <c r="A84" s="8">
        <v>70</v>
      </c>
      <c r="B84" s="10" t="s">
        <v>66</v>
      </c>
      <c r="C84" s="11">
        <f t="shared" si="53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54"/>
        <v>0</v>
      </c>
      <c r="I84" s="11">
        <v>0</v>
      </c>
      <c r="J84" s="11">
        <v>0</v>
      </c>
      <c r="K84" s="11">
        <v>0</v>
      </c>
      <c r="L84" s="11">
        <v>0</v>
      </c>
      <c r="M84" s="11">
        <f>N84+O84</f>
        <v>0</v>
      </c>
      <c r="N84" s="11">
        <v>0</v>
      </c>
      <c r="O84" s="11">
        <v>0</v>
      </c>
      <c r="P84" s="9">
        <v>70</v>
      </c>
    </row>
    <row r="85" spans="1:16" ht="12.95" customHeight="1" x14ac:dyDescent="0.2">
      <c r="A85" s="8">
        <v>71</v>
      </c>
      <c r="B85" s="10" t="s">
        <v>67</v>
      </c>
      <c r="C85" s="11">
        <f t="shared" si="53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54"/>
        <v>0</v>
      </c>
      <c r="I85" s="11">
        <v>0</v>
      </c>
      <c r="J85" s="11">
        <v>0</v>
      </c>
      <c r="K85" s="11">
        <v>0</v>
      </c>
      <c r="L85" s="11">
        <v>0</v>
      </c>
      <c r="M85" s="11">
        <f>N85+O85</f>
        <v>0</v>
      </c>
      <c r="N85" s="11">
        <v>0</v>
      </c>
      <c r="O85" s="11">
        <v>0</v>
      </c>
      <c r="P85" s="9">
        <v>71</v>
      </c>
    </row>
    <row r="86" spans="1:16" ht="12.95" customHeight="1" x14ac:dyDescent="0.2">
      <c r="A86" s="8">
        <v>72</v>
      </c>
      <c r="B86" s="13" t="s">
        <v>68</v>
      </c>
      <c r="C86" s="11">
        <f>C87+C88+C89</f>
        <v>4062.9484654800003</v>
      </c>
      <c r="D86" s="11">
        <f t="shared" ref="D86:G86" si="55">D87+D88+D89</f>
        <v>1128.23115942</v>
      </c>
      <c r="E86" s="11">
        <f t="shared" si="55"/>
        <v>832.70461281000007</v>
      </c>
      <c r="F86" s="11">
        <f t="shared" si="55"/>
        <v>1438.7515216000002</v>
      </c>
      <c r="G86" s="11">
        <f t="shared" si="55"/>
        <v>663.26117164999994</v>
      </c>
      <c r="H86" s="11">
        <f>H87+H88+H89</f>
        <v>606.69939328999976</v>
      </c>
      <c r="I86" s="11">
        <f t="shared" ref="I86:O86" si="56">I87+I88+I89</f>
        <v>1028.0125002499999</v>
      </c>
      <c r="J86" s="11">
        <f t="shared" si="56"/>
        <v>522.53693928000007</v>
      </c>
      <c r="K86" s="11">
        <f t="shared" si="56"/>
        <v>-550.07837758000005</v>
      </c>
      <c r="L86" s="11">
        <f t="shared" si="56"/>
        <v>-393.77166865999988</v>
      </c>
      <c r="M86" s="11">
        <f t="shared" si="56"/>
        <v>1355.42120737</v>
      </c>
      <c r="N86" s="11">
        <f t="shared" si="56"/>
        <v>459.94725203999991</v>
      </c>
      <c r="O86" s="11">
        <f t="shared" si="56"/>
        <v>895.47395532999985</v>
      </c>
      <c r="P86" s="9">
        <v>72</v>
      </c>
    </row>
    <row r="87" spans="1:16" ht="12.95" customHeight="1" x14ac:dyDescent="0.2">
      <c r="A87" s="8">
        <v>73</v>
      </c>
      <c r="B87" s="10" t="s">
        <v>69</v>
      </c>
      <c r="C87" s="11">
        <f t="shared" si="53"/>
        <v>-25.174640689999997</v>
      </c>
      <c r="D87" s="11">
        <v>10.095891420000005</v>
      </c>
      <c r="E87" s="11">
        <v>-26.452645440000001</v>
      </c>
      <c r="F87" s="11">
        <v>-11.194979259999997</v>
      </c>
      <c r="G87" s="11">
        <v>2.3770925899999984</v>
      </c>
      <c r="H87" s="11">
        <f t="shared" si="54"/>
        <v>-730.77176697999994</v>
      </c>
      <c r="I87" s="11">
        <v>-273.51838658999998</v>
      </c>
      <c r="J87" s="11">
        <v>15.899409950000006</v>
      </c>
      <c r="K87" s="11">
        <v>-214.34970339</v>
      </c>
      <c r="L87" s="11">
        <v>-258.80308694999997</v>
      </c>
      <c r="M87" s="11">
        <f>N87+O87</f>
        <v>217.51611409</v>
      </c>
      <c r="N87" s="11">
        <v>-20.280728539999995</v>
      </c>
      <c r="O87" s="11">
        <v>237.79684262999999</v>
      </c>
      <c r="P87" s="9">
        <v>73</v>
      </c>
    </row>
    <row r="88" spans="1:16" ht="12.95" customHeight="1" x14ac:dyDescent="0.2">
      <c r="A88" s="8">
        <v>74</v>
      </c>
      <c r="B88" s="10" t="s">
        <v>70</v>
      </c>
      <c r="C88" s="11">
        <f t="shared" si="53"/>
        <v>1720.1937964000001</v>
      </c>
      <c r="D88" s="11">
        <v>142.38780245000004</v>
      </c>
      <c r="E88" s="11">
        <v>1012.56364659</v>
      </c>
      <c r="F88" s="11">
        <v>550.07129189</v>
      </c>
      <c r="G88" s="11">
        <v>15.171055469999999</v>
      </c>
      <c r="H88" s="11">
        <f t="shared" si="54"/>
        <v>-559.49263372000019</v>
      </c>
      <c r="I88" s="11">
        <v>448.23097283999994</v>
      </c>
      <c r="J88" s="11">
        <v>-644.61514968000006</v>
      </c>
      <c r="K88" s="11">
        <v>-57.317897990000006</v>
      </c>
      <c r="L88" s="11">
        <v>-305.79055889</v>
      </c>
      <c r="M88" s="11">
        <f>N88+O88</f>
        <v>1288.6013988300001</v>
      </c>
      <c r="N88" s="11">
        <v>456.33462558999997</v>
      </c>
      <c r="O88" s="11">
        <v>832.26677324000002</v>
      </c>
      <c r="P88" s="9">
        <v>74</v>
      </c>
    </row>
    <row r="89" spans="1:16" ht="12.95" customHeight="1" x14ac:dyDescent="0.2">
      <c r="A89" s="8">
        <v>75</v>
      </c>
      <c r="B89" s="10" t="s">
        <v>71</v>
      </c>
      <c r="C89" s="11">
        <f t="shared" si="53"/>
        <v>2367.9293097700001</v>
      </c>
      <c r="D89" s="11">
        <v>975.74746555000002</v>
      </c>
      <c r="E89" s="11">
        <v>-153.40638833999992</v>
      </c>
      <c r="F89" s="11">
        <v>899.87520897000002</v>
      </c>
      <c r="G89" s="11">
        <v>645.71302358999992</v>
      </c>
      <c r="H89" s="11">
        <f t="shared" si="54"/>
        <v>1896.9637939899999</v>
      </c>
      <c r="I89" s="11">
        <v>853.29991399999994</v>
      </c>
      <c r="J89" s="11">
        <v>1151.2526790100001</v>
      </c>
      <c r="K89" s="11">
        <v>-278.41077619999999</v>
      </c>
      <c r="L89" s="11">
        <v>170.82197718000003</v>
      </c>
      <c r="M89" s="11">
        <f>N89+O89</f>
        <v>-150.69630555000009</v>
      </c>
      <c r="N89" s="11">
        <v>23.893354989999921</v>
      </c>
      <c r="O89" s="11">
        <v>-174.58966054000001</v>
      </c>
      <c r="P89" s="9">
        <v>75</v>
      </c>
    </row>
    <row r="90" spans="1:16" ht="14.1" customHeight="1" x14ac:dyDescent="0.2">
      <c r="A90" s="8">
        <v>76</v>
      </c>
      <c r="B90" s="10" t="s">
        <v>72</v>
      </c>
      <c r="C90" s="14">
        <f>C91+C92</f>
        <v>3023.0128602899995</v>
      </c>
      <c r="D90" s="14">
        <f t="shared" ref="D90:G90" si="57">D91+D92</f>
        <v>-488.20726140000005</v>
      </c>
      <c r="E90" s="14">
        <f t="shared" si="57"/>
        <v>314.14181502999998</v>
      </c>
      <c r="F90" s="14">
        <f t="shared" si="57"/>
        <v>978.27901778</v>
      </c>
      <c r="G90" s="14">
        <f t="shared" si="57"/>
        <v>2218.7992888799999</v>
      </c>
      <c r="H90" s="14">
        <f>H91+H92</f>
        <v>1807.6487524900001</v>
      </c>
      <c r="I90" s="14">
        <f t="shared" ref="I90:O90" si="58">I91+I92</f>
        <v>-1931.4772393899993</v>
      </c>
      <c r="J90" s="14">
        <f t="shared" si="58"/>
        <v>1671.1549040399996</v>
      </c>
      <c r="K90" s="14">
        <f t="shared" si="58"/>
        <v>3340.4071635800001</v>
      </c>
      <c r="L90" s="14">
        <f t="shared" si="58"/>
        <v>-1272.43607574</v>
      </c>
      <c r="M90" s="14">
        <f t="shared" si="58"/>
        <v>-865.76734765000037</v>
      </c>
      <c r="N90" s="14">
        <f t="shared" si="58"/>
        <v>614.86318025999981</v>
      </c>
      <c r="O90" s="14">
        <f t="shared" si="58"/>
        <v>-1480.6305279100002</v>
      </c>
      <c r="P90" s="9">
        <v>76</v>
      </c>
    </row>
    <row r="91" spans="1:16" ht="12.95" customHeight="1" x14ac:dyDescent="0.2">
      <c r="A91" s="8">
        <v>77</v>
      </c>
      <c r="B91" s="10" t="s">
        <v>73</v>
      </c>
      <c r="C91" s="11">
        <f t="shared" si="53"/>
        <v>589.05859841000006</v>
      </c>
      <c r="D91" s="11">
        <v>-514.57905030000006</v>
      </c>
      <c r="E91" s="11">
        <v>482.35561447999999</v>
      </c>
      <c r="F91" s="11">
        <v>-1046.2258963699999</v>
      </c>
      <c r="G91" s="11">
        <v>1667.5079306</v>
      </c>
      <c r="H91" s="11">
        <f t="shared" si="54"/>
        <v>-1688.4342352699998</v>
      </c>
      <c r="I91" s="11">
        <v>-674.68129083999963</v>
      </c>
      <c r="J91" s="11">
        <v>-298.75502511000019</v>
      </c>
      <c r="K91" s="11">
        <v>448.92810693000007</v>
      </c>
      <c r="L91" s="11">
        <v>-1163.9260262499999</v>
      </c>
      <c r="M91" s="11">
        <f>N91+O91</f>
        <v>-2941.9598438300004</v>
      </c>
      <c r="N91" s="11">
        <v>-1250.1606894100003</v>
      </c>
      <c r="O91" s="11">
        <v>-1691.7991544200001</v>
      </c>
      <c r="P91" s="9">
        <v>77</v>
      </c>
    </row>
    <row r="92" spans="1:16" ht="12.95" customHeight="1" x14ac:dyDescent="0.2">
      <c r="A92" s="8">
        <v>78</v>
      </c>
      <c r="B92" s="10" t="s">
        <v>74</v>
      </c>
      <c r="C92" s="11">
        <f t="shared" si="53"/>
        <v>2433.9542618799996</v>
      </c>
      <c r="D92" s="11">
        <v>26.371788899999999</v>
      </c>
      <c r="E92" s="11">
        <v>-168.21379945000001</v>
      </c>
      <c r="F92" s="11">
        <v>2024.5049141499999</v>
      </c>
      <c r="G92" s="11">
        <v>551.29135827999994</v>
      </c>
      <c r="H92" s="11">
        <f t="shared" si="54"/>
        <v>3496.0829877599999</v>
      </c>
      <c r="I92" s="11">
        <v>-1256.7959485499998</v>
      </c>
      <c r="J92" s="11">
        <v>1969.9099291499997</v>
      </c>
      <c r="K92" s="11">
        <v>2891.4790566500001</v>
      </c>
      <c r="L92" s="11">
        <v>-108.51004949</v>
      </c>
      <c r="M92" s="11">
        <f>N92+O92</f>
        <v>2076.19249618</v>
      </c>
      <c r="N92" s="11">
        <v>1865.0238696700001</v>
      </c>
      <c r="O92" s="11">
        <v>211.16862651</v>
      </c>
      <c r="P92" s="9">
        <v>78</v>
      </c>
    </row>
    <row r="93" spans="1:16" ht="14.1" customHeight="1" x14ac:dyDescent="0.2">
      <c r="A93" s="8">
        <v>79</v>
      </c>
      <c r="B93" s="10" t="s">
        <v>75</v>
      </c>
      <c r="C93" s="14">
        <f>C94+C99</f>
        <v>-802.46007333999955</v>
      </c>
      <c r="D93" s="14">
        <f t="shared" ref="D93:G93" si="59">D94+D99</f>
        <v>197.15239612000005</v>
      </c>
      <c r="E93" s="14">
        <f t="shared" si="59"/>
        <v>-991.98310058999994</v>
      </c>
      <c r="F93" s="14">
        <f t="shared" si="59"/>
        <v>-518.61516226999981</v>
      </c>
      <c r="G93" s="14">
        <f t="shared" si="59"/>
        <v>510.98579340000038</v>
      </c>
      <c r="H93" s="14">
        <f>H94+H99</f>
        <v>1528.5573995099974</v>
      </c>
      <c r="I93" s="14">
        <f t="shared" ref="I93:O93" si="60">I94+I99</f>
        <v>-186.88315627000134</v>
      </c>
      <c r="J93" s="14">
        <f t="shared" si="60"/>
        <v>392.6404345100002</v>
      </c>
      <c r="K93" s="14">
        <f t="shared" si="60"/>
        <v>656.38134313</v>
      </c>
      <c r="L93" s="14">
        <f t="shared" si="60"/>
        <v>666.41877813999884</v>
      </c>
      <c r="M93" s="14">
        <f t="shared" si="60"/>
        <v>349.17868859999999</v>
      </c>
      <c r="N93" s="14">
        <f t="shared" si="60"/>
        <v>-302.42729024999983</v>
      </c>
      <c r="O93" s="14">
        <f t="shared" si="60"/>
        <v>651.60597884999993</v>
      </c>
      <c r="P93" s="9">
        <v>79</v>
      </c>
    </row>
    <row r="94" spans="1:16" ht="12.95" customHeight="1" x14ac:dyDescent="0.2">
      <c r="A94" s="8">
        <v>80</v>
      </c>
      <c r="B94" s="10" t="s">
        <v>76</v>
      </c>
      <c r="C94" s="11">
        <f>C95+C96+C97+C98</f>
        <v>-232.48967571999947</v>
      </c>
      <c r="D94" s="11">
        <f t="shared" ref="D94:G94" si="61">D95+D96+D97+D98</f>
        <v>1061.33435074</v>
      </c>
      <c r="E94" s="11">
        <f t="shared" si="61"/>
        <v>-501.66156274999992</v>
      </c>
      <c r="F94" s="11">
        <f t="shared" si="61"/>
        <v>305.59523965000005</v>
      </c>
      <c r="G94" s="11">
        <f t="shared" si="61"/>
        <v>-1097.7577033599998</v>
      </c>
      <c r="H94" s="11">
        <f>H95+H96+H97+H98</f>
        <v>1342.3283219599975</v>
      </c>
      <c r="I94" s="11">
        <f t="shared" ref="I94:O94" si="62">I95+I96+I97+I98</f>
        <v>-823.0616742800014</v>
      </c>
      <c r="J94" s="11">
        <f t="shared" si="62"/>
        <v>-966.14076423000006</v>
      </c>
      <c r="K94" s="11">
        <f t="shared" si="62"/>
        <v>2071.21690356</v>
      </c>
      <c r="L94" s="11">
        <f t="shared" si="62"/>
        <v>1060.3138569099992</v>
      </c>
      <c r="M94" s="11">
        <f t="shared" si="62"/>
        <v>1471.1852206599999</v>
      </c>
      <c r="N94" s="11">
        <f t="shared" si="62"/>
        <v>505.78140536000001</v>
      </c>
      <c r="O94" s="11">
        <f t="shared" si="62"/>
        <v>965.40381529999991</v>
      </c>
      <c r="P94" s="9">
        <v>80</v>
      </c>
    </row>
    <row r="95" spans="1:16" ht="12.95" customHeight="1" x14ac:dyDescent="0.2">
      <c r="A95" s="8">
        <v>81</v>
      </c>
      <c r="B95" s="10" t="s">
        <v>77</v>
      </c>
      <c r="C95" s="11">
        <f t="shared" ref="C95:C104" si="63">D95+E95+F95+G95</f>
        <v>-536.624684</v>
      </c>
      <c r="D95" s="11">
        <v>-135.22435300000001</v>
      </c>
      <c r="E95" s="11">
        <v>-126.87619799999999</v>
      </c>
      <c r="F95" s="11">
        <v>-126.34518499999999</v>
      </c>
      <c r="G95" s="11">
        <v>-148.17894799999999</v>
      </c>
      <c r="H95" s="11">
        <f t="shared" ref="H95:H104" si="64">I95+J95+K95+L95</f>
        <v>-71.589868060000015</v>
      </c>
      <c r="I95" s="11">
        <v>-2.4517803499999999</v>
      </c>
      <c r="J95" s="11">
        <v>-9.431737240000011</v>
      </c>
      <c r="K95" s="11">
        <v>-17.703362740000006</v>
      </c>
      <c r="L95" s="11">
        <v>-42.002987730000001</v>
      </c>
      <c r="M95" s="11">
        <f>N95+O95</f>
        <v>-35.844102250000006</v>
      </c>
      <c r="N95" s="11">
        <v>69.662746729999995</v>
      </c>
      <c r="O95" s="11">
        <v>-105.50684898</v>
      </c>
      <c r="P95" s="9">
        <v>81</v>
      </c>
    </row>
    <row r="96" spans="1:16" ht="12.95" customHeight="1" x14ac:dyDescent="0.2">
      <c r="A96" s="8">
        <v>82</v>
      </c>
      <c r="B96" s="10" t="s">
        <v>78</v>
      </c>
      <c r="C96" s="11">
        <f t="shared" si="63"/>
        <v>2051.4691618000002</v>
      </c>
      <c r="D96" s="11">
        <v>765.68911174000004</v>
      </c>
      <c r="E96" s="11">
        <v>-16.227460049999998</v>
      </c>
      <c r="F96" s="11">
        <v>847.87552229000005</v>
      </c>
      <c r="G96" s="11">
        <v>454.13198782000001</v>
      </c>
      <c r="H96" s="11">
        <f t="shared" si="64"/>
        <v>2405.441775159999</v>
      </c>
      <c r="I96" s="11">
        <v>622.94159653999998</v>
      </c>
      <c r="J96" s="11">
        <v>617.53235959000006</v>
      </c>
      <c r="K96" s="11">
        <v>1640.9582560399999</v>
      </c>
      <c r="L96" s="11">
        <v>-475.99043701000056</v>
      </c>
      <c r="M96" s="11">
        <f>N96+O96</f>
        <v>849.8355335</v>
      </c>
      <c r="N96" s="11">
        <v>317.56564235999997</v>
      </c>
      <c r="O96" s="11">
        <v>532.26989114000003</v>
      </c>
      <c r="P96" s="9">
        <v>82</v>
      </c>
    </row>
    <row r="97" spans="1:16" ht="12.95" customHeight="1" x14ac:dyDescent="0.2">
      <c r="A97" s="8">
        <v>83</v>
      </c>
      <c r="B97" s="10" t="s">
        <v>79</v>
      </c>
      <c r="C97" s="11">
        <f t="shared" si="63"/>
        <v>-1559.2980108799998</v>
      </c>
      <c r="D97" s="11">
        <v>522.92419973999995</v>
      </c>
      <c r="E97" s="11">
        <v>-322.69471102999995</v>
      </c>
      <c r="F97" s="11">
        <v>-357.84826807999997</v>
      </c>
      <c r="G97" s="11">
        <v>-1401.6792315099997</v>
      </c>
      <c r="H97" s="11">
        <f t="shared" si="64"/>
        <v>-1103.1467531400017</v>
      </c>
      <c r="I97" s="11">
        <v>-1430.2971252600014</v>
      </c>
      <c r="J97" s="11">
        <v>-1707.3404849100002</v>
      </c>
      <c r="K97" s="11">
        <v>520.43789452999999</v>
      </c>
      <c r="L97" s="11">
        <v>1514.0529624999999</v>
      </c>
      <c r="M97" s="11">
        <f>N97+O97</f>
        <v>1071.1697100199999</v>
      </c>
      <c r="N97" s="11">
        <v>172.78859464000004</v>
      </c>
      <c r="O97" s="11">
        <v>898.38111537999998</v>
      </c>
      <c r="P97" s="9">
        <v>83</v>
      </c>
    </row>
    <row r="98" spans="1:16" ht="12.95" customHeight="1" x14ac:dyDescent="0.2">
      <c r="A98" s="8">
        <v>84</v>
      </c>
      <c r="B98" s="10" t="s">
        <v>80</v>
      </c>
      <c r="C98" s="11">
        <f t="shared" si="63"/>
        <v>-188.03614263999998</v>
      </c>
      <c r="D98" s="11">
        <v>-92.054607739999994</v>
      </c>
      <c r="E98" s="11">
        <v>-35.863193670000001</v>
      </c>
      <c r="F98" s="11">
        <v>-58.086829559999998</v>
      </c>
      <c r="G98" s="11">
        <v>-2.0315116699999969</v>
      </c>
      <c r="H98" s="11">
        <f t="shared" si="64"/>
        <v>111.62316800000001</v>
      </c>
      <c r="I98" s="11">
        <v>-13.254365209999996</v>
      </c>
      <c r="J98" s="11">
        <v>133.09909833</v>
      </c>
      <c r="K98" s="11">
        <v>-72.475884269999995</v>
      </c>
      <c r="L98" s="11">
        <v>64.254319150000001</v>
      </c>
      <c r="M98" s="11">
        <f>N98+O98</f>
        <v>-413.97592060999995</v>
      </c>
      <c r="N98" s="11">
        <v>-54.235578369999999</v>
      </c>
      <c r="O98" s="11">
        <v>-359.74034223999996</v>
      </c>
      <c r="P98" s="9">
        <v>84</v>
      </c>
    </row>
    <row r="99" spans="1:16" ht="12.95" customHeight="1" x14ac:dyDescent="0.2">
      <c r="A99" s="8">
        <v>85</v>
      </c>
      <c r="B99" s="10" t="s">
        <v>81</v>
      </c>
      <c r="C99" s="11">
        <f>C100+C101+C102+C103</f>
        <v>-569.97039762000009</v>
      </c>
      <c r="D99" s="11">
        <f t="shared" ref="D99:G99" si="65">D100+D101+D102+D103</f>
        <v>-864.18195461999994</v>
      </c>
      <c r="E99" s="11">
        <f t="shared" si="65"/>
        <v>-490.32153784000002</v>
      </c>
      <c r="F99" s="11">
        <f t="shared" si="65"/>
        <v>-824.21040191999987</v>
      </c>
      <c r="G99" s="11">
        <f t="shared" si="65"/>
        <v>1608.7434967600002</v>
      </c>
      <c r="H99" s="11">
        <f>H100+H101+H102+H103</f>
        <v>186.22907754999989</v>
      </c>
      <c r="I99" s="11">
        <f t="shared" ref="I99:O99" si="66">I100+I101+I102+I103</f>
        <v>636.17851801000006</v>
      </c>
      <c r="J99" s="11">
        <f t="shared" si="66"/>
        <v>1358.7811987400003</v>
      </c>
      <c r="K99" s="11">
        <f t="shared" si="66"/>
        <v>-1414.83556043</v>
      </c>
      <c r="L99" s="11">
        <f t="shared" si="66"/>
        <v>-393.8950787700004</v>
      </c>
      <c r="M99" s="11">
        <f t="shared" si="66"/>
        <v>-1122.0065320599999</v>
      </c>
      <c r="N99" s="11">
        <f t="shared" si="66"/>
        <v>-808.20869560999984</v>
      </c>
      <c r="O99" s="11">
        <f t="shared" si="66"/>
        <v>-313.79783644999998</v>
      </c>
      <c r="P99" s="9">
        <v>85</v>
      </c>
    </row>
    <row r="100" spans="1:16" ht="12.95" customHeight="1" x14ac:dyDescent="0.2">
      <c r="A100" s="8">
        <v>86</v>
      </c>
      <c r="B100" s="10" t="s">
        <v>82</v>
      </c>
      <c r="C100" s="11">
        <f t="shared" si="63"/>
        <v>71.523364000000001</v>
      </c>
      <c r="D100" s="11">
        <v>61.347958000000006</v>
      </c>
      <c r="E100" s="11">
        <v>10.805714000000002</v>
      </c>
      <c r="F100" s="11">
        <v>11.970315000000003</v>
      </c>
      <c r="G100" s="11">
        <v>-12.600623000000004</v>
      </c>
      <c r="H100" s="11">
        <f t="shared" si="64"/>
        <v>166.22329120999999</v>
      </c>
      <c r="I100" s="11">
        <v>120.59271495</v>
      </c>
      <c r="J100" s="11">
        <v>-64.4481495</v>
      </c>
      <c r="K100" s="11">
        <v>93.866271189999992</v>
      </c>
      <c r="L100" s="11">
        <v>16.212454569999998</v>
      </c>
      <c r="M100" s="11">
        <f>N100+O100</f>
        <v>64.9854129</v>
      </c>
      <c r="N100" s="11">
        <v>65.953481060000001</v>
      </c>
      <c r="O100" s="11">
        <v>-0.96806815999999785</v>
      </c>
      <c r="P100" s="9">
        <v>86</v>
      </c>
    </row>
    <row r="101" spans="1:16" ht="12.95" customHeight="1" x14ac:dyDescent="0.2">
      <c r="A101" s="8">
        <v>87</v>
      </c>
      <c r="B101" s="10" t="s">
        <v>83</v>
      </c>
      <c r="C101" s="11">
        <f t="shared" si="63"/>
        <v>-2450.3651391200001</v>
      </c>
      <c r="D101" s="11">
        <v>-1600.3196675500001</v>
      </c>
      <c r="E101" s="11">
        <v>-365.62947044000003</v>
      </c>
      <c r="F101" s="11">
        <v>-629.0365174399999</v>
      </c>
      <c r="G101" s="11">
        <v>144.62051631000003</v>
      </c>
      <c r="H101" s="11">
        <f t="shared" si="64"/>
        <v>141.27264085999965</v>
      </c>
      <c r="I101" s="11">
        <v>463.69656103</v>
      </c>
      <c r="J101" s="11">
        <v>629.42490749000001</v>
      </c>
      <c r="K101" s="11">
        <v>-1117.4038575</v>
      </c>
      <c r="L101" s="11">
        <v>165.55502983999961</v>
      </c>
      <c r="M101" s="11">
        <f>N101+O101</f>
        <v>-1002.9486144399999</v>
      </c>
      <c r="N101" s="11">
        <v>-1122.90403653</v>
      </c>
      <c r="O101" s="11">
        <v>119.95542209000003</v>
      </c>
      <c r="P101" s="9">
        <v>87</v>
      </c>
    </row>
    <row r="102" spans="1:16" ht="12.95" customHeight="1" x14ac:dyDescent="0.2">
      <c r="A102" s="8">
        <v>88</v>
      </c>
      <c r="B102" s="10" t="s">
        <v>84</v>
      </c>
      <c r="C102" s="11">
        <f t="shared" si="63"/>
        <v>1427.5685454899999</v>
      </c>
      <c r="D102" s="11">
        <v>580.76961084000004</v>
      </c>
      <c r="E102" s="11">
        <v>-173.34744215999999</v>
      </c>
      <c r="F102" s="11">
        <v>-300.09548270000005</v>
      </c>
      <c r="G102" s="11">
        <v>1320.24185951</v>
      </c>
      <c r="H102" s="11">
        <f t="shared" si="64"/>
        <v>25.245611370000233</v>
      </c>
      <c r="I102" s="11">
        <v>59.326637339999998</v>
      </c>
      <c r="J102" s="11">
        <v>1115.4536238100002</v>
      </c>
      <c r="K102" s="11">
        <v>-497.53202399999992</v>
      </c>
      <c r="L102" s="11">
        <v>-652.00262578000002</v>
      </c>
      <c r="M102" s="11">
        <f>N102+O102</f>
        <v>-144.21407454999991</v>
      </c>
      <c r="N102" s="11">
        <v>292.7578380600001</v>
      </c>
      <c r="O102" s="11">
        <v>-436.97191261</v>
      </c>
      <c r="P102" s="9">
        <v>88</v>
      </c>
    </row>
    <row r="103" spans="1:16" ht="12.95" customHeight="1" x14ac:dyDescent="0.2">
      <c r="A103" s="8">
        <v>89</v>
      </c>
      <c r="B103" s="10" t="s">
        <v>85</v>
      </c>
      <c r="C103" s="11">
        <f t="shared" si="63"/>
        <v>381.30283201000003</v>
      </c>
      <c r="D103" s="11">
        <v>94.020144090000002</v>
      </c>
      <c r="E103" s="11">
        <v>37.849660760000006</v>
      </c>
      <c r="F103" s="11">
        <v>92.951283220000008</v>
      </c>
      <c r="G103" s="11">
        <v>156.48174394</v>
      </c>
      <c r="H103" s="11">
        <f t="shared" si="64"/>
        <v>-146.51246588999999</v>
      </c>
      <c r="I103" s="11">
        <v>-7.4373953099999905</v>
      </c>
      <c r="J103" s="11">
        <v>-321.64918305999998</v>
      </c>
      <c r="K103" s="11">
        <v>106.23404987999999</v>
      </c>
      <c r="L103" s="11">
        <v>76.34006260000001</v>
      </c>
      <c r="M103" s="11">
        <f>N103+O103</f>
        <v>-39.829255969999991</v>
      </c>
      <c r="N103" s="11">
        <v>-44.015978199999992</v>
      </c>
      <c r="O103" s="11">
        <v>4.1867222299999991</v>
      </c>
      <c r="P103" s="9">
        <v>89</v>
      </c>
    </row>
    <row r="104" spans="1:16" ht="14.1" customHeight="1" x14ac:dyDescent="0.2">
      <c r="A104" s="8">
        <v>90</v>
      </c>
      <c r="B104" s="10" t="s">
        <v>86</v>
      </c>
      <c r="C104" s="14">
        <f t="shared" si="63"/>
        <v>-1227.1364772500001</v>
      </c>
      <c r="D104" s="14">
        <v>214.54717655000002</v>
      </c>
      <c r="E104" s="14">
        <v>-219.05812280000001</v>
      </c>
      <c r="F104" s="14">
        <v>-366.04648830000002</v>
      </c>
      <c r="G104" s="14">
        <v>-856.57904270000006</v>
      </c>
      <c r="H104" s="14">
        <f t="shared" si="64"/>
        <v>-5550.2990898200005</v>
      </c>
      <c r="I104" s="14">
        <v>917.26926772000002</v>
      </c>
      <c r="J104" s="14">
        <v>-2690.2399072999997</v>
      </c>
      <c r="K104" s="14">
        <v>-4139.4189784200007</v>
      </c>
      <c r="L104" s="14">
        <v>362.09052817999986</v>
      </c>
      <c r="M104" s="14">
        <f>N104+O104</f>
        <v>835.00423870999998</v>
      </c>
      <c r="N104" s="14">
        <v>789.09434454999996</v>
      </c>
      <c r="O104" s="14">
        <v>45.90989416</v>
      </c>
      <c r="P104" s="9">
        <v>90</v>
      </c>
    </row>
    <row r="105" spans="1:16" ht="15.95" customHeight="1" x14ac:dyDescent="0.2">
      <c r="A105" s="8">
        <v>91</v>
      </c>
      <c r="B105" s="10" t="s">
        <v>87</v>
      </c>
      <c r="C105" s="12">
        <f t="shared" ref="C105:O105" si="67">-C14-C78</f>
        <v>-1414.6720579106277</v>
      </c>
      <c r="D105" s="12">
        <f t="shared" si="67"/>
        <v>83.347872350001239</v>
      </c>
      <c r="E105" s="12">
        <f t="shared" si="67"/>
        <v>1743.8261974099989</v>
      </c>
      <c r="F105" s="12">
        <f t="shared" si="67"/>
        <v>-980.39306704000091</v>
      </c>
      <c r="G105" s="12">
        <f t="shared" si="67"/>
        <v>-2261.4530606306262</v>
      </c>
      <c r="H105" s="12">
        <f t="shared" si="67"/>
        <v>353.36166330150309</v>
      </c>
      <c r="I105" s="12">
        <f t="shared" si="67"/>
        <v>-156.61539272999752</v>
      </c>
      <c r="J105" s="12">
        <f t="shared" si="67"/>
        <v>-123.74992570999922</v>
      </c>
      <c r="K105" s="12">
        <f t="shared" si="67"/>
        <v>908.61172418150079</v>
      </c>
      <c r="L105" s="12">
        <f t="shared" si="67"/>
        <v>-274.88474244000082</v>
      </c>
      <c r="M105" s="12">
        <f t="shared" si="67"/>
        <v>-1131.5924141900025</v>
      </c>
      <c r="N105" s="12">
        <f t="shared" si="67"/>
        <v>-1307.6062367899999</v>
      </c>
      <c r="O105" s="12">
        <f t="shared" si="67"/>
        <v>176.01382259999946</v>
      </c>
      <c r="P105" s="9">
        <v>91</v>
      </c>
    </row>
    <row r="106" spans="1:16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6"/>
      <c r="O106" s="17"/>
      <c r="P106" s="17"/>
    </row>
    <row r="107" spans="1:16" ht="6" customHeight="1" x14ac:dyDescent="0.2">
      <c r="B107" s="27"/>
      <c r="C107" s="29"/>
      <c r="D107" s="29"/>
      <c r="E107" s="29"/>
      <c r="F107" s="29"/>
      <c r="G107" s="29"/>
      <c r="H107" s="29"/>
    </row>
    <row r="108" spans="1:16" ht="12.75" customHeight="1" x14ac:dyDescent="0.2">
      <c r="A108" s="21" t="s">
        <v>88</v>
      </c>
      <c r="C108" s="23"/>
      <c r="D108" s="23"/>
      <c r="E108" s="23"/>
      <c r="F108" s="23"/>
      <c r="G108" s="23"/>
      <c r="H108" s="23"/>
    </row>
    <row r="109" spans="1:16" ht="12.75" customHeight="1" x14ac:dyDescent="0.2">
      <c r="A109" s="21" t="s">
        <v>15</v>
      </c>
      <c r="C109" s="23"/>
      <c r="D109" s="23"/>
      <c r="E109" s="23"/>
      <c r="F109" s="23"/>
      <c r="G109" s="23"/>
      <c r="H109" s="23"/>
    </row>
    <row r="110" spans="1:16" ht="12.75" customHeight="1" x14ac:dyDescent="0.2">
      <c r="A110" s="38" t="s">
        <v>10</v>
      </c>
      <c r="C110" s="23"/>
      <c r="D110" s="23"/>
      <c r="E110" s="23"/>
      <c r="F110" s="23"/>
      <c r="G110" s="23"/>
      <c r="H110" s="23"/>
    </row>
    <row r="111" spans="1:16" ht="12.75" customHeight="1" x14ac:dyDescent="0.2">
      <c r="A111" s="38" t="s">
        <v>11</v>
      </c>
      <c r="C111" s="23"/>
      <c r="D111" s="23"/>
      <c r="E111" s="23"/>
      <c r="F111" s="23"/>
      <c r="G111" s="23"/>
      <c r="H111" s="23"/>
    </row>
    <row r="112" spans="1:16" ht="12.75" customHeight="1" x14ac:dyDescent="0.2">
      <c r="A112" s="39" t="s">
        <v>16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0">
    <mergeCell ref="A1:G1"/>
    <mergeCell ref="H1:P1"/>
    <mergeCell ref="A2:G2"/>
    <mergeCell ref="H2:P2"/>
    <mergeCell ref="A3:G3"/>
    <mergeCell ref="H3:P3"/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2021-06-08T16:37:38Z</cp:lastPrinted>
  <dcterms:created xsi:type="dcterms:W3CDTF">2018-11-21T20:09:16Z</dcterms:created>
  <dcterms:modified xsi:type="dcterms:W3CDTF">2021-11-19T16:58:18Z</dcterms:modified>
</cp:coreProperties>
</file>